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621" yWindow="2715" windowWidth="14280" windowHeight="11580" activeTab="0"/>
  </bookViews>
  <sheets>
    <sheet name="Tabela 1ª Fase" sheetId="1" r:id="rId1"/>
    <sheet name="Classificação" sheetId="2" r:id="rId2"/>
    <sheet name="Classificação Retificada" sheetId="3" r:id="rId3"/>
    <sheet name="Outras Fases" sheetId="4" r:id="rId4"/>
    <sheet name="Times" sheetId="5" r:id="rId5"/>
  </sheets>
  <externalReferences>
    <externalReference r:id="rId8"/>
  </externalReferences>
  <definedNames>
    <definedName name="_xlnm.Print_Area" localSheetId="1">'Classificação'!$A$1:$K$23</definedName>
    <definedName name="_xlnm.Print_Area" localSheetId="0">'Tabela 1ª Fase'!$A$1:$U$35</definedName>
  </definedNames>
  <calcPr fullCalcOnLoad="1"/>
</workbook>
</file>

<file path=xl/sharedStrings.xml><?xml version="1.0" encoding="utf-8"?>
<sst xmlns="http://schemas.openxmlformats.org/spreadsheetml/2006/main" count="325" uniqueCount="133">
  <si>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</si>
  <si>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</si>
  <si>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</si>
  <si>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</si>
  <si>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</si>
  <si>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</si>
  <si>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</si>
  <si>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</si>
  <si>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</si>
  <si>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</si>
  <si>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</si>
  <si>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</si>
  <si>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</si>
  <si>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</si>
  <si>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</si>
  <si>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GRUPO 3</t>
  </si>
  <si>
    <t>Jogos</t>
  </si>
  <si>
    <t>Grupo 1</t>
  </si>
  <si>
    <t>Grupo 2</t>
  </si>
  <si>
    <t>Grupo 3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</si>
  <si>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</si>
  <si>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</si>
  <si>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</si>
  <si>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</si>
  <si>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</si>
  <si>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</si>
  <si>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</si>
  <si>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</si>
  <si>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2ª FASE</t>
  </si>
  <si>
    <t>TOTAL</t>
  </si>
  <si>
    <t>1 / 1</t>
  </si>
  <si>
    <t>CLASS</t>
  </si>
  <si>
    <t>1 / 2</t>
  </si>
  <si>
    <t>1 / 3</t>
  </si>
  <si>
    <t>1 / 4</t>
  </si>
  <si>
    <t>1 / 5</t>
  </si>
  <si>
    <t>1 / 6</t>
  </si>
  <si>
    <t>2 / 1</t>
  </si>
  <si>
    <t>2 / 4</t>
  </si>
  <si>
    <t>2 / 2</t>
  </si>
  <si>
    <t>2 / 6</t>
  </si>
  <si>
    <t>2 / 3</t>
  </si>
  <si>
    <t>2 / 5</t>
  </si>
  <si>
    <t>3 / 1</t>
  </si>
  <si>
    <t>3 / 4</t>
  </si>
  <si>
    <t>4 / 1</t>
  </si>
  <si>
    <t>4 / 4</t>
  </si>
  <si>
    <t>5 / 1</t>
  </si>
  <si>
    <t>5 / 4</t>
  </si>
  <si>
    <t>6 / 1</t>
  </si>
  <si>
    <t>6 / 4</t>
  </si>
  <si>
    <t>7 / 1</t>
  </si>
  <si>
    <t>7 / 4</t>
  </si>
  <si>
    <t>8 / 1</t>
  </si>
  <si>
    <t>8 / 4</t>
  </si>
  <si>
    <t>9 / 1</t>
  </si>
  <si>
    <t>9 / 4</t>
  </si>
  <si>
    <t>10 / 1</t>
  </si>
  <si>
    <t>10 / 4</t>
  </si>
  <si>
    <t>11 / 1</t>
  </si>
  <si>
    <t>3 / 2</t>
  </si>
  <si>
    <t>3 / 5</t>
  </si>
  <si>
    <t>4 / 2</t>
  </si>
  <si>
    <t>4 / 5</t>
  </si>
  <si>
    <t>5 / 2</t>
  </si>
  <si>
    <t>5 / 5</t>
  </si>
  <si>
    <t>6 / 2</t>
  </si>
  <si>
    <t>6 / 5</t>
  </si>
  <si>
    <t>7 / 2</t>
  </si>
  <si>
    <t>7 / 5</t>
  </si>
  <si>
    <t>8 / 2</t>
  </si>
  <si>
    <t>8 / 5</t>
  </si>
  <si>
    <t>9 / 2</t>
  </si>
  <si>
    <t>9 / 5</t>
  </si>
  <si>
    <t>10 / 2</t>
  </si>
  <si>
    <t>10 / 5</t>
  </si>
  <si>
    <t>11 / 2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</si>
  <si>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</si>
  <si>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</si>
  <si>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</si>
  <si>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</si>
  <si>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</si>
  <si>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</si>
  <si>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</si>
  <si>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</si>
  <si>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</si>
  <si>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</si>
  <si>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</si>
  <si>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</si>
  <si>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</si>
  <si>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</si>
  <si>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10 / 3</t>
  </si>
  <si>
    <t>10 / 6</t>
  </si>
  <si>
    <t>11 / 3</t>
  </si>
  <si>
    <t>RODADA</t>
  </si>
  <si>
    <t>SPO</t>
  </si>
  <si>
    <t>AMA</t>
  </si>
  <si>
    <t>MIL</t>
  </si>
  <si>
    <t>BOR</t>
  </si>
  <si>
    <t>CHE</t>
  </si>
  <si>
    <t>FLU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</si>
  <si>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</si>
  <si>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</si>
  <si>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</si>
  <si>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</si>
  <si>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</si>
  <si>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</si>
  <si>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</si>
  <si>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</si>
  <si>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</si>
  <si>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</si>
  <si>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</si>
  <si>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</si>
  <si>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</si>
  <si>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</si>
  <si>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</si>
  <si>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</si>
  <si>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MAN</t>
  </si>
  <si>
    <t>FLA</t>
  </si>
  <si>
    <t>ARCB - Fevereiro 2016</t>
  </si>
  <si>
    <t>UCH</t>
  </si>
  <si>
    <t>COR</t>
  </si>
  <si>
    <t>MAR</t>
  </si>
  <si>
    <t>VAS</t>
  </si>
  <si>
    <t>TOR</t>
  </si>
  <si>
    <t>CEL</t>
  </si>
  <si>
    <t>CAM</t>
  </si>
  <si>
    <t>PAL</t>
  </si>
  <si>
    <t>GRE</t>
  </si>
  <si>
    <t>AJA</t>
  </si>
  <si>
    <t>LAZ</t>
  </si>
  <si>
    <t>AME</t>
  </si>
  <si>
    <t>REA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</si>
</sst>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&quot;R$&quot;\ #,##0.00"/>
  </numFmts>
  <fonts count="6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sz val="18"/>
      <color indexed="22"/>
      <name val="Arial"/>
      <family val="2"/>
    </font>
    <font>
      <b/>
      <sz val="18"/>
      <color indexed="17"/>
      <name val="Arial"/>
      <family val="2"/>
    </font>
    <font>
      <sz val="16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center" vertical="center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4" fillId="0" borderId="0" xfId="0" applyNumberFormat="1" applyFont="1" applyFill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0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63" fillId="0" borderId="2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18" fillId="34" borderId="0" xfId="0" applyFont="1" applyFill="1" applyAlignment="1">
      <alignment/>
    </xf>
    <xf numFmtId="0" fontId="0" fillId="34" borderId="0" xfId="0" applyFill="1" applyAlignment="1">
      <alignment/>
    </xf>
    <xf numFmtId="0" fontId="18" fillId="34" borderId="0" xfId="0" applyFont="1" applyFill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8" fillId="34" borderId="0" xfId="0" applyFont="1" applyFill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/>
    </xf>
    <xf numFmtId="0" fontId="65" fillId="0" borderId="34" xfId="0" applyFont="1" applyBorder="1" applyAlignment="1">
      <alignment/>
    </xf>
    <xf numFmtId="0" fontId="2" fillId="0" borderId="0" xfId="0" applyFont="1" applyAlignment="1">
      <alignment/>
    </xf>
    <xf numFmtId="0" fontId="63" fillId="0" borderId="35" xfId="0" applyFont="1" applyBorder="1" applyAlignment="1">
      <alignment horizontal="center" vertical="center"/>
    </xf>
    <xf numFmtId="0" fontId="18" fillId="34" borderId="36" xfId="0" applyFont="1" applyFill="1" applyBorder="1" applyAlignment="1">
      <alignment/>
    </xf>
    <xf numFmtId="0" fontId="0" fillId="34" borderId="36" xfId="0" applyFill="1" applyBorder="1" applyAlignment="1">
      <alignment/>
    </xf>
    <xf numFmtId="0" fontId="3" fillId="34" borderId="36" xfId="0" applyFont="1" applyFill="1" applyBorder="1" applyAlignment="1">
      <alignment horizontal="center" vertical="center"/>
    </xf>
    <xf numFmtId="0" fontId="66" fillId="34" borderId="36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65" fillId="0" borderId="33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/>
    </xf>
    <xf numFmtId="0" fontId="3" fillId="35" borderId="20" xfId="0" applyFont="1" applyFill="1" applyBorder="1" applyAlignment="1">
      <alignment horizontal="center" vertical="center"/>
    </xf>
    <xf numFmtId="172" fontId="3" fillId="35" borderId="22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4" fontId="15" fillId="0" borderId="25" xfId="0" applyNumberFormat="1" applyFont="1" applyBorder="1" applyAlignment="1">
      <alignment horizontal="center" vertical="center"/>
    </xf>
    <xf numFmtId="14" fontId="15" fillId="0" borderId="26" xfId="0" applyNumberFormat="1" applyFont="1" applyBorder="1" applyAlignment="1">
      <alignment horizontal="center" vertical="center"/>
    </xf>
    <xf numFmtId="14" fontId="15" fillId="0" borderId="27" xfId="0" applyNumberFormat="1" applyFont="1" applyBorder="1" applyAlignment="1">
      <alignment horizontal="center" vertical="center"/>
    </xf>
    <xf numFmtId="14" fontId="15" fillId="0" borderId="28" xfId="0" applyNumberFormat="1" applyFont="1" applyBorder="1" applyAlignment="1">
      <alignment horizontal="center" vertical="center"/>
    </xf>
    <xf numFmtId="14" fontId="15" fillId="0" borderId="53" xfId="0" applyNumberFormat="1" applyFont="1" applyBorder="1" applyAlignment="1">
      <alignment horizontal="center" vertical="center"/>
    </xf>
    <xf numFmtId="14" fontId="15" fillId="0" borderId="29" xfId="0" applyNumberFormat="1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55" xfId="0" applyFont="1" applyFill="1" applyBorder="1" applyAlignment="1">
      <alignment horizontal="center" vertical="center" textRotation="90"/>
    </xf>
    <xf numFmtId="0" fontId="16" fillId="0" borderId="3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textRotation="9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170;%20Etapa%20ARCB%20Clubes%20-%20Fevereiro%202016%20Aju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1ª Fase"/>
      <sheetName val="Classificação"/>
      <sheetName val="Outras Fases"/>
      <sheetName val="Times"/>
    </sheetNames>
    <sheetDataSet>
      <sheetData sheetId="0">
        <row r="7">
          <cell r="C7">
            <v>0</v>
          </cell>
          <cell r="E7">
            <v>1</v>
          </cell>
          <cell r="J7">
            <v>0</v>
          </cell>
          <cell r="L7">
            <v>0</v>
          </cell>
          <cell r="Q7">
            <v>1</v>
          </cell>
          <cell r="S7">
            <v>2</v>
          </cell>
        </row>
        <row r="9">
          <cell r="C9">
            <v>2</v>
          </cell>
          <cell r="E9">
            <v>2</v>
          </cell>
          <cell r="J9">
            <v>1</v>
          </cell>
          <cell r="L9">
            <v>0</v>
          </cell>
          <cell r="Q9">
            <v>1</v>
          </cell>
          <cell r="S9">
            <v>0</v>
          </cell>
        </row>
        <row r="11">
          <cell r="C11">
            <v>2</v>
          </cell>
          <cell r="E11">
            <v>0</v>
          </cell>
          <cell r="J11">
            <v>1</v>
          </cell>
          <cell r="L11">
            <v>3</v>
          </cell>
          <cell r="Q11">
            <v>0</v>
          </cell>
          <cell r="S11">
            <v>1</v>
          </cell>
        </row>
        <row r="13">
          <cell r="C13">
            <v>1</v>
          </cell>
          <cell r="E13">
            <v>1</v>
          </cell>
          <cell r="J13">
            <v>1</v>
          </cell>
          <cell r="L13">
            <v>3</v>
          </cell>
          <cell r="Q13">
            <v>1</v>
          </cell>
          <cell r="S13">
            <v>1</v>
          </cell>
        </row>
        <row r="15">
          <cell r="C15">
            <v>2</v>
          </cell>
          <cell r="E15">
            <v>2</v>
          </cell>
          <cell r="J15">
            <v>0</v>
          </cell>
          <cell r="L15">
            <v>1</v>
          </cell>
          <cell r="Q15">
            <v>3</v>
          </cell>
          <cell r="S15">
            <v>3</v>
          </cell>
        </row>
        <row r="17">
          <cell r="C17">
            <v>3</v>
          </cell>
          <cell r="E17">
            <v>1</v>
          </cell>
          <cell r="J17">
            <v>3</v>
          </cell>
          <cell r="L17">
            <v>2</v>
          </cell>
          <cell r="Q17">
            <v>0</v>
          </cell>
          <cell r="S17">
            <v>1</v>
          </cell>
        </row>
        <row r="19">
          <cell r="C19">
            <v>1</v>
          </cell>
          <cell r="E19">
            <v>1</v>
          </cell>
          <cell r="J19">
            <v>0</v>
          </cell>
          <cell r="L19">
            <v>2</v>
          </cell>
          <cell r="Q19">
            <v>0</v>
          </cell>
          <cell r="S19">
            <v>1</v>
          </cell>
        </row>
        <row r="21">
          <cell r="C21">
            <v>0</v>
          </cell>
          <cell r="E21">
            <v>1</v>
          </cell>
          <cell r="J21">
            <v>2</v>
          </cell>
          <cell r="L21">
            <v>1</v>
          </cell>
          <cell r="Q21">
            <v>1</v>
          </cell>
          <cell r="S21">
            <v>1</v>
          </cell>
        </row>
        <row r="23">
          <cell r="C23">
            <v>3</v>
          </cell>
          <cell r="E23">
            <v>1</v>
          </cell>
          <cell r="J23">
            <v>1</v>
          </cell>
          <cell r="L23">
            <v>1</v>
          </cell>
          <cell r="Q23">
            <v>3</v>
          </cell>
          <cell r="S23">
            <v>1</v>
          </cell>
        </row>
        <row r="25">
          <cell r="C25">
            <v>2</v>
          </cell>
          <cell r="E25">
            <v>0</v>
          </cell>
          <cell r="J25">
            <v>0</v>
          </cell>
          <cell r="L25">
            <v>1</v>
          </cell>
          <cell r="Q25">
            <v>3</v>
          </cell>
          <cell r="S25">
            <v>0</v>
          </cell>
        </row>
        <row r="27">
          <cell r="C27">
            <v>0</v>
          </cell>
          <cell r="E27">
            <v>3</v>
          </cell>
          <cell r="J27">
            <v>0</v>
          </cell>
          <cell r="L27">
            <v>0</v>
          </cell>
          <cell r="Q27">
            <v>1</v>
          </cell>
          <cell r="S27">
            <v>1</v>
          </cell>
        </row>
        <row r="29">
          <cell r="C29">
            <v>4</v>
          </cell>
          <cell r="E29">
            <v>3</v>
          </cell>
          <cell r="J29">
            <v>2</v>
          </cell>
          <cell r="L29">
            <v>1</v>
          </cell>
          <cell r="Q29">
            <v>2</v>
          </cell>
          <cell r="S29">
            <v>1</v>
          </cell>
        </row>
        <row r="31">
          <cell r="C31">
            <v>1</v>
          </cell>
          <cell r="E31">
            <v>3</v>
          </cell>
          <cell r="J31">
            <v>1</v>
          </cell>
          <cell r="L31">
            <v>1</v>
          </cell>
          <cell r="Q31">
            <v>3</v>
          </cell>
          <cell r="S31">
            <v>2</v>
          </cell>
        </row>
        <row r="33">
          <cell r="C33">
            <v>5</v>
          </cell>
          <cell r="E33">
            <v>1</v>
          </cell>
          <cell r="J33">
            <v>1</v>
          </cell>
          <cell r="L33">
            <v>1</v>
          </cell>
          <cell r="Q33">
            <v>2</v>
          </cell>
          <cell r="S33">
            <v>0</v>
          </cell>
        </row>
        <row r="35">
          <cell r="C35">
            <v>2</v>
          </cell>
          <cell r="E35">
            <v>1</v>
          </cell>
          <cell r="J35">
            <v>2</v>
          </cell>
          <cell r="L35">
            <v>1</v>
          </cell>
          <cell r="Q35">
            <v>0</v>
          </cell>
          <cell r="S35">
            <v>0</v>
          </cell>
        </row>
        <row r="37">
          <cell r="C37">
            <v>2</v>
          </cell>
          <cell r="E37">
            <v>0</v>
          </cell>
          <cell r="J37">
            <v>1</v>
          </cell>
          <cell r="L37">
            <v>1</v>
          </cell>
          <cell r="Q37">
            <v>1</v>
          </cell>
          <cell r="S37">
            <v>2</v>
          </cell>
        </row>
        <row r="39">
          <cell r="C39">
            <v>1</v>
          </cell>
          <cell r="E39">
            <v>1</v>
          </cell>
          <cell r="J39">
            <v>0</v>
          </cell>
          <cell r="L39">
            <v>0</v>
          </cell>
          <cell r="Q39">
            <v>2</v>
          </cell>
          <cell r="S39">
            <v>0</v>
          </cell>
        </row>
        <row r="41">
          <cell r="C41">
            <v>1</v>
          </cell>
          <cell r="E41">
            <v>0</v>
          </cell>
          <cell r="J41">
            <v>0</v>
          </cell>
          <cell r="L41">
            <v>0</v>
          </cell>
          <cell r="Q41">
            <v>2</v>
          </cell>
          <cell r="S41">
            <v>0</v>
          </cell>
        </row>
        <row r="43">
          <cell r="C43">
            <v>1</v>
          </cell>
          <cell r="E43">
            <v>0</v>
          </cell>
          <cell r="J43">
            <v>1</v>
          </cell>
          <cell r="L43">
            <v>0</v>
          </cell>
          <cell r="Q43">
            <v>3</v>
          </cell>
          <cell r="S43">
            <v>1</v>
          </cell>
        </row>
        <row r="45">
          <cell r="C45">
            <v>2</v>
          </cell>
          <cell r="E45">
            <v>2</v>
          </cell>
          <cell r="J45">
            <v>1</v>
          </cell>
          <cell r="L45">
            <v>1</v>
          </cell>
          <cell r="Q45">
            <v>3</v>
          </cell>
          <cell r="S45">
            <v>1</v>
          </cell>
        </row>
        <row r="47">
          <cell r="C47">
            <v>4</v>
          </cell>
          <cell r="E47">
            <v>1</v>
          </cell>
          <cell r="J47">
            <v>1</v>
          </cell>
          <cell r="L47">
            <v>1</v>
          </cell>
          <cell r="Q47">
            <v>1</v>
          </cell>
          <cell r="S47">
            <v>1</v>
          </cell>
        </row>
      </sheetData>
      <sheetData sheetId="3">
        <row r="1">
          <cell r="A1" t="str">
            <v>UCH</v>
          </cell>
        </row>
        <row r="2">
          <cell r="A2" t="str">
            <v>MIL</v>
          </cell>
        </row>
        <row r="3">
          <cell r="A3" t="str">
            <v>MAN</v>
          </cell>
        </row>
        <row r="4">
          <cell r="A4" t="str">
            <v>FLA</v>
          </cell>
        </row>
        <row r="5">
          <cell r="A5" t="str">
            <v>AJA</v>
          </cell>
        </row>
        <row r="6">
          <cell r="A6" t="str">
            <v>BOR</v>
          </cell>
        </row>
        <row r="7">
          <cell r="A7" t="str">
            <v>CAM</v>
          </cell>
        </row>
        <row r="8">
          <cell r="A8" t="str">
            <v>GRE</v>
          </cell>
        </row>
        <row r="9">
          <cell r="A9" t="str">
            <v>CEL</v>
          </cell>
        </row>
        <row r="10">
          <cell r="A10" t="str">
            <v>AMA</v>
          </cell>
        </row>
        <row r="11">
          <cell r="A11" t="str">
            <v>MAR</v>
          </cell>
        </row>
        <row r="12">
          <cell r="A12" t="str">
            <v>PAL</v>
          </cell>
        </row>
        <row r="13">
          <cell r="A13" t="str">
            <v>AME</v>
          </cell>
        </row>
        <row r="14">
          <cell r="A14" t="str">
            <v>CHE</v>
          </cell>
        </row>
        <row r="15">
          <cell r="A15" t="str">
            <v>TOR</v>
          </cell>
        </row>
        <row r="16">
          <cell r="A16" t="str">
            <v>REA</v>
          </cell>
        </row>
        <row r="17">
          <cell r="A17" t="str">
            <v>SPO</v>
          </cell>
        </row>
        <row r="18">
          <cell r="A18" t="str">
            <v>LAZ</v>
          </cell>
        </row>
        <row r="19">
          <cell r="A19" t="str">
            <v>COR</v>
          </cell>
        </row>
        <row r="20">
          <cell r="A20" t="str">
            <v>VAS</v>
          </cell>
        </row>
        <row r="21">
          <cell r="A21" t="str">
            <v>FLU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Y54"/>
  <sheetViews>
    <sheetView tabSelected="1" zoomScale="89" zoomScaleNormal="89" zoomScalePageLayoutView="0" workbookViewId="0" topLeftCell="A25">
      <selection activeCell="C27" sqref="C27"/>
    </sheetView>
  </sheetViews>
  <sheetFormatPr defaultColWidth="9.140625" defaultRowHeight="12.75"/>
  <cols>
    <col min="1" max="1" width="8.140625" style="4" bestFit="1" customWidth="1"/>
    <col min="2" max="2" width="15.28125" style="12" bestFit="1" customWidth="1"/>
    <col min="3" max="3" width="3.8515625" style="6" customWidth="1"/>
    <col min="4" max="4" width="3.140625" style="4" customWidth="1"/>
    <col min="5" max="5" width="3.8515625" style="6" customWidth="1"/>
    <col min="6" max="6" width="15.28125" style="8" bestFit="1" customWidth="1"/>
    <col min="7" max="7" width="10.7109375" style="35" customWidth="1"/>
    <col min="8" max="8" width="2.7109375" style="5" customWidth="1"/>
    <col min="9" max="9" width="16.00390625" style="8" bestFit="1" customWidth="1"/>
    <col min="10" max="10" width="3.8515625" style="6" customWidth="1"/>
    <col min="11" max="11" width="3.140625" style="4" customWidth="1"/>
    <col min="12" max="12" width="3.8515625" style="6" customWidth="1"/>
    <col min="13" max="13" width="16.00390625" style="8" bestFit="1" customWidth="1"/>
    <col min="14" max="14" width="10.7109375" style="35" customWidth="1"/>
    <col min="15" max="15" width="2.7109375" style="4" customWidth="1"/>
    <col min="16" max="16" width="16.00390625" style="8" bestFit="1" customWidth="1"/>
    <col min="17" max="17" width="3.8515625" style="3" customWidth="1"/>
    <col min="18" max="18" width="3.140625" style="4" customWidth="1"/>
    <col min="19" max="19" width="3.8515625" style="3" customWidth="1"/>
    <col min="20" max="20" width="16.00390625" style="8" bestFit="1" customWidth="1"/>
    <col min="21" max="21" width="10.7109375" style="35" customWidth="1"/>
    <col min="24" max="24" width="9.140625" style="9" customWidth="1"/>
    <col min="26" max="26" width="9.140625" style="9" customWidth="1"/>
  </cols>
  <sheetData>
    <row r="1" spans="1:24" ht="12.75" customHeight="1">
      <c r="A1" s="124" t="s">
        <v>119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  <c r="V1" s="23"/>
      <c r="W1" s="23"/>
      <c r="X1" s="23"/>
    </row>
    <row r="2" spans="1:24" ht="20.2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  <c r="V2" s="23"/>
      <c r="W2" s="23"/>
      <c r="X2" s="23"/>
    </row>
    <row r="3" spans="1:21" ht="15.75" customHeight="1" thickTop="1">
      <c r="A3" s="130" t="s">
        <v>16</v>
      </c>
      <c r="B3" s="141" t="s">
        <v>1</v>
      </c>
      <c r="C3" s="141"/>
      <c r="D3" s="141"/>
      <c r="E3" s="141"/>
      <c r="F3" s="141"/>
      <c r="G3" s="34"/>
      <c r="I3" s="135">
        <v>42427</v>
      </c>
      <c r="J3" s="136"/>
      <c r="K3" s="136"/>
      <c r="L3" s="136"/>
      <c r="M3" s="137"/>
      <c r="N3" s="38"/>
      <c r="P3" s="24"/>
      <c r="Q3" s="24"/>
      <c r="R3" s="24"/>
      <c r="S3" s="24"/>
      <c r="T3" s="24"/>
      <c r="U3" s="39"/>
    </row>
    <row r="4" spans="1:21" ht="15.75" customHeight="1" thickBot="1">
      <c r="A4" s="131"/>
      <c r="B4" s="142"/>
      <c r="C4" s="142"/>
      <c r="D4" s="142"/>
      <c r="E4" s="142"/>
      <c r="F4" s="142"/>
      <c r="G4" s="34"/>
      <c r="I4" s="138"/>
      <c r="J4" s="139"/>
      <c r="K4" s="139"/>
      <c r="L4" s="139"/>
      <c r="M4" s="140"/>
      <c r="N4" s="38"/>
      <c r="P4" s="25"/>
      <c r="Q4" s="25"/>
      <c r="R4" s="25"/>
      <c r="S4" s="25"/>
      <c r="T4" s="25"/>
      <c r="U4" s="40"/>
    </row>
    <row r="5" spans="3:21" ht="16.5" thickBot="1">
      <c r="C5" s="132" t="s">
        <v>17</v>
      </c>
      <c r="D5" s="133"/>
      <c r="E5" s="134"/>
      <c r="G5" s="36" t="s">
        <v>94</v>
      </c>
      <c r="J5" s="132" t="s">
        <v>18</v>
      </c>
      <c r="K5" s="133"/>
      <c r="L5" s="134"/>
      <c r="N5" s="36" t="s">
        <v>94</v>
      </c>
      <c r="Q5" s="132" t="s">
        <v>19</v>
      </c>
      <c r="R5" s="133"/>
      <c r="S5" s="134"/>
      <c r="U5" s="36" t="s">
        <v>94</v>
      </c>
    </row>
    <row r="6" spans="17:25" ht="11.25" customHeight="1" thickBot="1">
      <c r="Q6" s="6"/>
      <c r="S6" s="6"/>
      <c r="Y6" s="14"/>
    </row>
    <row r="7" spans="1:25" ht="18" customHeight="1" thickBot="1">
      <c r="A7" s="41">
        <v>1</v>
      </c>
      <c r="B7" s="42" t="str">
        <f>Times!A1</f>
        <v>UCH</v>
      </c>
      <c r="C7" s="43">
        <v>0</v>
      </c>
      <c r="D7" s="44" t="s">
        <v>0</v>
      </c>
      <c r="E7" s="43">
        <v>1</v>
      </c>
      <c r="F7" s="42" t="str">
        <f>Times!A2</f>
        <v>MIL</v>
      </c>
      <c r="G7" s="27" t="s">
        <v>30</v>
      </c>
      <c r="H7" s="45"/>
      <c r="I7" s="46" t="str">
        <f>Times!A8</f>
        <v>GRE</v>
      </c>
      <c r="J7" s="43">
        <v>0</v>
      </c>
      <c r="K7" s="44" t="s">
        <v>0</v>
      </c>
      <c r="L7" s="43">
        <v>0</v>
      </c>
      <c r="M7" s="47" t="str">
        <f>Times!A9</f>
        <v>CEL</v>
      </c>
      <c r="N7" s="58" t="s">
        <v>32</v>
      </c>
      <c r="O7" s="45"/>
      <c r="P7" s="46" t="str">
        <f>Times!A15</f>
        <v>TOR</v>
      </c>
      <c r="Q7" s="43">
        <v>1</v>
      </c>
      <c r="R7" s="44" t="s">
        <v>0</v>
      </c>
      <c r="S7" s="43">
        <v>2</v>
      </c>
      <c r="T7" s="47" t="str">
        <f>Times!A16</f>
        <v>REA</v>
      </c>
      <c r="U7" s="58" t="s">
        <v>33</v>
      </c>
      <c r="Y7" s="14"/>
    </row>
    <row r="8" spans="1:25" ht="9.75" customHeight="1" thickBot="1">
      <c r="A8" s="48"/>
      <c r="B8" s="49"/>
      <c r="C8" s="50"/>
      <c r="D8" s="44"/>
      <c r="E8" s="50"/>
      <c r="F8" s="49"/>
      <c r="G8" s="15"/>
      <c r="H8" s="45"/>
      <c r="I8" s="49"/>
      <c r="J8" s="50"/>
      <c r="K8" s="44"/>
      <c r="L8" s="50"/>
      <c r="M8" s="49"/>
      <c r="N8" s="20"/>
      <c r="O8" s="45"/>
      <c r="P8" s="49"/>
      <c r="Q8" s="50"/>
      <c r="R8" s="44"/>
      <c r="S8" s="50"/>
      <c r="T8" s="49"/>
      <c r="U8" s="15"/>
      <c r="Y8" s="10"/>
    </row>
    <row r="9" spans="1:25" ht="18" customHeight="1" thickBot="1">
      <c r="A9" s="41">
        <v>2</v>
      </c>
      <c r="B9" s="42" t="str">
        <f>Times!A3</f>
        <v>MAN</v>
      </c>
      <c r="C9" s="43">
        <v>2</v>
      </c>
      <c r="D9" s="44" t="s">
        <v>0</v>
      </c>
      <c r="E9" s="43">
        <v>2</v>
      </c>
      <c r="F9" s="42" t="str">
        <f>Times!A4</f>
        <v>FLA</v>
      </c>
      <c r="G9" s="58" t="s">
        <v>34</v>
      </c>
      <c r="H9" s="45"/>
      <c r="I9" s="46" t="str">
        <f>Times!A10</f>
        <v>AMA</v>
      </c>
      <c r="J9" s="43">
        <v>1</v>
      </c>
      <c r="K9" s="44" t="s">
        <v>0</v>
      </c>
      <c r="L9" s="43">
        <v>0</v>
      </c>
      <c r="M9" s="47" t="str">
        <f>Times!A11</f>
        <v>MAR</v>
      </c>
      <c r="N9" s="58" t="s">
        <v>35</v>
      </c>
      <c r="O9" s="45"/>
      <c r="P9" s="46" t="str">
        <f>Times!A17</f>
        <v>SPO</v>
      </c>
      <c r="Q9" s="43">
        <v>1</v>
      </c>
      <c r="R9" s="44" t="s">
        <v>0</v>
      </c>
      <c r="S9" s="43">
        <v>0</v>
      </c>
      <c r="T9" s="47" t="str">
        <f>Times!A18</f>
        <v>LAZ</v>
      </c>
      <c r="U9" s="58" t="s">
        <v>36</v>
      </c>
      <c r="Y9" s="10"/>
    </row>
    <row r="10" spans="1:25" ht="9.75" customHeight="1" thickBot="1">
      <c r="A10" s="48"/>
      <c r="B10" s="49"/>
      <c r="C10" s="51"/>
      <c r="D10" s="48"/>
      <c r="E10" s="51"/>
      <c r="F10" s="49"/>
      <c r="G10" s="15"/>
      <c r="H10" s="45"/>
      <c r="I10" s="49"/>
      <c r="J10" s="51"/>
      <c r="K10" s="48"/>
      <c r="L10" s="51"/>
      <c r="M10" s="49"/>
      <c r="N10" s="20"/>
      <c r="O10" s="45"/>
      <c r="P10" s="49"/>
      <c r="Q10" s="51"/>
      <c r="R10" s="48"/>
      <c r="S10" s="51"/>
      <c r="T10" s="49"/>
      <c r="U10" s="15"/>
      <c r="Y10" s="10"/>
    </row>
    <row r="11" spans="1:25" ht="18" customHeight="1" thickBot="1">
      <c r="A11" s="41">
        <v>3</v>
      </c>
      <c r="B11" s="42" t="str">
        <f>Times!A5</f>
        <v>AJA</v>
      </c>
      <c r="C11" s="52">
        <v>2</v>
      </c>
      <c r="D11" s="48" t="s">
        <v>0</v>
      </c>
      <c r="E11" s="52">
        <v>0</v>
      </c>
      <c r="F11" s="53" t="str">
        <f>Times!A6</f>
        <v>BOR</v>
      </c>
      <c r="G11" s="54" t="s">
        <v>37</v>
      </c>
      <c r="H11" s="45"/>
      <c r="I11" s="46" t="str">
        <f>Times!A12</f>
        <v>PAL</v>
      </c>
      <c r="J11" s="52">
        <v>1</v>
      </c>
      <c r="K11" s="48" t="s">
        <v>0</v>
      </c>
      <c r="L11" s="52">
        <v>3</v>
      </c>
      <c r="M11" s="47" t="str">
        <f>Times!A13</f>
        <v>AME</v>
      </c>
      <c r="N11" s="54" t="s">
        <v>39</v>
      </c>
      <c r="O11" s="55"/>
      <c r="P11" s="46" t="str">
        <f>Times!A19</f>
        <v>COR</v>
      </c>
      <c r="Q11" s="52">
        <v>0</v>
      </c>
      <c r="R11" s="48" t="s">
        <v>0</v>
      </c>
      <c r="S11" s="52">
        <v>1</v>
      </c>
      <c r="T11" s="47" t="str">
        <f>Times!A20</f>
        <v>VAS</v>
      </c>
      <c r="U11" s="54" t="s">
        <v>41</v>
      </c>
      <c r="Y11" s="10"/>
    </row>
    <row r="12" spans="1:25" ht="9.75" customHeight="1" thickBot="1">
      <c r="A12" s="48"/>
      <c r="B12" s="49"/>
      <c r="C12" s="51"/>
      <c r="D12" s="48"/>
      <c r="E12" s="51"/>
      <c r="F12" s="49"/>
      <c r="G12" s="15"/>
      <c r="H12" s="45"/>
      <c r="I12" s="49"/>
      <c r="J12" s="51"/>
      <c r="K12" s="48"/>
      <c r="L12" s="51"/>
      <c r="M12" s="49"/>
      <c r="N12" s="20"/>
      <c r="O12" s="45"/>
      <c r="P12" s="49"/>
      <c r="Q12" s="51"/>
      <c r="R12" s="48"/>
      <c r="S12" s="51"/>
      <c r="T12" s="49"/>
      <c r="U12" s="15"/>
      <c r="Y12" s="10"/>
    </row>
    <row r="13" spans="1:25" ht="18" customHeight="1" thickBot="1">
      <c r="A13" s="41">
        <v>4</v>
      </c>
      <c r="B13" s="42" t="str">
        <f>Times!A2</f>
        <v>MIL</v>
      </c>
      <c r="C13" s="52">
        <v>1</v>
      </c>
      <c r="D13" s="48" t="s">
        <v>0</v>
      </c>
      <c r="E13" s="52">
        <v>1</v>
      </c>
      <c r="F13" s="53" t="str">
        <f>Times!A7</f>
        <v>CAM</v>
      </c>
      <c r="G13" s="54" t="s">
        <v>38</v>
      </c>
      <c r="H13" s="45"/>
      <c r="I13" s="46" t="str">
        <f>Times!A9</f>
        <v>CEL</v>
      </c>
      <c r="J13" s="52">
        <v>1</v>
      </c>
      <c r="K13" s="48" t="s">
        <v>0</v>
      </c>
      <c r="L13" s="52">
        <v>3</v>
      </c>
      <c r="M13" s="47" t="str">
        <f>Times!A14</f>
        <v>CHE</v>
      </c>
      <c r="N13" s="54" t="s">
        <v>42</v>
      </c>
      <c r="O13" s="45"/>
      <c r="P13" s="46" t="str">
        <f>Times!A16</f>
        <v>REA</v>
      </c>
      <c r="Q13" s="52">
        <v>1</v>
      </c>
      <c r="R13" s="48" t="s">
        <v>0</v>
      </c>
      <c r="S13" s="52">
        <v>1</v>
      </c>
      <c r="T13" s="47" t="str">
        <f>Times!A21</f>
        <v>FLU</v>
      </c>
      <c r="U13" s="54" t="s">
        <v>40</v>
      </c>
      <c r="Y13" s="10"/>
    </row>
    <row r="14" spans="1:25" ht="9.75" customHeight="1" thickBot="1">
      <c r="A14" s="48"/>
      <c r="B14" s="49"/>
      <c r="C14" s="51"/>
      <c r="D14" s="48"/>
      <c r="E14" s="51"/>
      <c r="F14" s="49"/>
      <c r="G14" s="15"/>
      <c r="H14" s="45"/>
      <c r="I14" s="49"/>
      <c r="J14" s="51"/>
      <c r="K14" s="48"/>
      <c r="L14" s="51"/>
      <c r="M14" s="49"/>
      <c r="N14" s="20"/>
      <c r="O14" s="45"/>
      <c r="P14" s="49"/>
      <c r="Q14" s="51"/>
      <c r="R14" s="48"/>
      <c r="S14" s="51"/>
      <c r="T14" s="49"/>
      <c r="U14" s="15"/>
      <c r="Y14" s="10"/>
    </row>
    <row r="15" spans="1:25" ht="18" customHeight="1" thickBot="1">
      <c r="A15" s="41">
        <v>5</v>
      </c>
      <c r="B15" s="42" t="str">
        <f>Times!A1</f>
        <v>UCH</v>
      </c>
      <c r="C15" s="52">
        <v>2</v>
      </c>
      <c r="D15" s="48" t="s">
        <v>0</v>
      </c>
      <c r="E15" s="52">
        <v>2</v>
      </c>
      <c r="F15" s="53" t="str">
        <f>Times!A3</f>
        <v>MAN</v>
      </c>
      <c r="G15" s="56" t="s">
        <v>43</v>
      </c>
      <c r="H15" s="45"/>
      <c r="I15" s="46" t="str">
        <f>Times!A8</f>
        <v>GRE</v>
      </c>
      <c r="J15" s="52">
        <v>0</v>
      </c>
      <c r="K15" s="48" t="s">
        <v>0</v>
      </c>
      <c r="L15" s="52">
        <v>1</v>
      </c>
      <c r="M15" s="47" t="str">
        <f>Times!A10</f>
        <v>AMA</v>
      </c>
      <c r="N15" s="56" t="s">
        <v>60</v>
      </c>
      <c r="O15" s="45"/>
      <c r="P15" s="46" t="str">
        <f>Times!A15</f>
        <v>TOR</v>
      </c>
      <c r="Q15" s="52">
        <v>3</v>
      </c>
      <c r="R15" s="48" t="s">
        <v>0</v>
      </c>
      <c r="S15" s="52">
        <v>3</v>
      </c>
      <c r="T15" s="47" t="str">
        <f>Times!A17</f>
        <v>SPO</v>
      </c>
      <c r="U15" s="56" t="s">
        <v>77</v>
      </c>
      <c r="Y15" s="10"/>
    </row>
    <row r="16" spans="1:25" ht="9.75" customHeight="1" thickBot="1">
      <c r="A16" s="57"/>
      <c r="B16" s="49"/>
      <c r="C16" s="51"/>
      <c r="D16" s="48"/>
      <c r="E16" s="51"/>
      <c r="F16" s="49"/>
      <c r="G16" s="15"/>
      <c r="H16" s="45"/>
      <c r="I16" s="49"/>
      <c r="J16" s="51"/>
      <c r="K16" s="48"/>
      <c r="L16" s="51"/>
      <c r="M16" s="49"/>
      <c r="N16" s="20"/>
      <c r="O16" s="45"/>
      <c r="P16" s="49"/>
      <c r="Q16" s="51"/>
      <c r="R16" s="48"/>
      <c r="S16" s="51"/>
      <c r="T16" s="49"/>
      <c r="U16" s="15"/>
      <c r="Y16" s="10"/>
    </row>
    <row r="17" spans="1:25" ht="18" customHeight="1" thickBot="1">
      <c r="A17" s="41">
        <v>6</v>
      </c>
      <c r="B17" s="42" t="str">
        <f>Times!A4</f>
        <v>FLA</v>
      </c>
      <c r="C17" s="52">
        <v>3</v>
      </c>
      <c r="D17" s="48" t="s">
        <v>0</v>
      </c>
      <c r="E17" s="52">
        <v>1</v>
      </c>
      <c r="F17" s="53" t="str">
        <f>Times!A5</f>
        <v>AJA</v>
      </c>
      <c r="G17" s="56" t="s">
        <v>44</v>
      </c>
      <c r="H17" s="45"/>
      <c r="I17" s="46" t="str">
        <f>Times!A11</f>
        <v>MAR</v>
      </c>
      <c r="J17" s="52">
        <v>3</v>
      </c>
      <c r="K17" s="48" t="s">
        <v>0</v>
      </c>
      <c r="L17" s="52">
        <v>2</v>
      </c>
      <c r="M17" s="47" t="str">
        <f>Times!A12</f>
        <v>PAL</v>
      </c>
      <c r="N17" s="56" t="s">
        <v>61</v>
      </c>
      <c r="O17" s="45"/>
      <c r="P17" s="46" t="str">
        <f>Times!A18</f>
        <v>LAZ</v>
      </c>
      <c r="Q17" s="52">
        <v>0</v>
      </c>
      <c r="R17" s="48" t="s">
        <v>0</v>
      </c>
      <c r="S17" s="52">
        <v>1</v>
      </c>
      <c r="T17" s="47" t="str">
        <f>Times!A19</f>
        <v>COR</v>
      </c>
      <c r="U17" s="56" t="s">
        <v>78</v>
      </c>
      <c r="Y17" s="10"/>
    </row>
    <row r="18" spans="1:25" ht="9.75" customHeight="1" thickBot="1">
      <c r="A18" s="48"/>
      <c r="B18" s="49"/>
      <c r="C18" s="51"/>
      <c r="D18" s="48"/>
      <c r="E18" s="51"/>
      <c r="F18" s="49"/>
      <c r="G18" s="15"/>
      <c r="H18" s="45"/>
      <c r="I18" s="49"/>
      <c r="J18" s="51"/>
      <c r="K18" s="48"/>
      <c r="L18" s="51"/>
      <c r="M18" s="49"/>
      <c r="N18" s="20"/>
      <c r="O18" s="57"/>
      <c r="P18" s="49"/>
      <c r="Q18" s="51"/>
      <c r="R18" s="48"/>
      <c r="S18" s="51"/>
      <c r="T18" s="49"/>
      <c r="U18" s="15"/>
      <c r="Y18" s="10"/>
    </row>
    <row r="19" spans="1:25" ht="18" customHeight="1" thickBot="1">
      <c r="A19" s="41">
        <v>7</v>
      </c>
      <c r="B19" s="42" t="str">
        <f>Times!A6</f>
        <v>BOR</v>
      </c>
      <c r="C19" s="52">
        <v>1</v>
      </c>
      <c r="D19" s="48" t="s">
        <v>0</v>
      </c>
      <c r="E19" s="52">
        <v>1</v>
      </c>
      <c r="F19" s="53" t="str">
        <f>Times!A7</f>
        <v>CAM</v>
      </c>
      <c r="G19" s="27" t="s">
        <v>45</v>
      </c>
      <c r="H19" s="45"/>
      <c r="I19" s="46" t="str">
        <f>Times!A13</f>
        <v>AME</v>
      </c>
      <c r="J19" s="52">
        <v>0</v>
      </c>
      <c r="K19" s="48" t="s">
        <v>0</v>
      </c>
      <c r="L19" s="52">
        <v>2</v>
      </c>
      <c r="M19" s="47" t="str">
        <f>Times!A14</f>
        <v>CHE</v>
      </c>
      <c r="N19" s="58" t="s">
        <v>62</v>
      </c>
      <c r="O19" s="57"/>
      <c r="P19" s="46" t="str">
        <f>Times!A20</f>
        <v>VAS</v>
      </c>
      <c r="Q19" s="52">
        <v>0</v>
      </c>
      <c r="R19" s="48" t="s">
        <v>0</v>
      </c>
      <c r="S19" s="52">
        <v>1</v>
      </c>
      <c r="T19" s="47" t="str">
        <f>Times!A21</f>
        <v>FLU</v>
      </c>
      <c r="U19" s="58" t="s">
        <v>79</v>
      </c>
      <c r="V19" s="13"/>
      <c r="Y19" s="10"/>
    </row>
    <row r="20" spans="1:25" ht="9.75" customHeight="1" thickBot="1">
      <c r="A20" s="48"/>
      <c r="B20" s="49"/>
      <c r="C20" s="51"/>
      <c r="D20" s="48"/>
      <c r="E20" s="51"/>
      <c r="F20" s="49"/>
      <c r="G20" s="15"/>
      <c r="H20" s="45"/>
      <c r="I20" s="49"/>
      <c r="J20" s="51"/>
      <c r="K20" s="48"/>
      <c r="L20" s="51"/>
      <c r="M20" s="49"/>
      <c r="N20" s="20"/>
      <c r="O20" s="57"/>
      <c r="P20" s="49"/>
      <c r="Q20" s="51"/>
      <c r="R20" s="48"/>
      <c r="S20" s="51"/>
      <c r="T20" s="49"/>
      <c r="U20" s="15"/>
      <c r="Y20" s="10"/>
    </row>
    <row r="21" spans="1:25" ht="18" customHeight="1" thickBot="1">
      <c r="A21" s="41">
        <v>8</v>
      </c>
      <c r="B21" s="42" t="str">
        <f>Times!A2</f>
        <v>MIL</v>
      </c>
      <c r="C21" s="52">
        <v>0</v>
      </c>
      <c r="D21" s="48" t="s">
        <v>0</v>
      </c>
      <c r="E21" s="52">
        <v>1</v>
      </c>
      <c r="F21" s="53" t="str">
        <f>Times!A3</f>
        <v>MAN</v>
      </c>
      <c r="G21" s="58" t="s">
        <v>46</v>
      </c>
      <c r="H21" s="45"/>
      <c r="I21" s="46" t="str">
        <f>Times!A9</f>
        <v>CEL</v>
      </c>
      <c r="J21" s="52">
        <v>2</v>
      </c>
      <c r="K21" s="48" t="s">
        <v>0</v>
      </c>
      <c r="L21" s="52">
        <v>1</v>
      </c>
      <c r="M21" s="47" t="str">
        <f>Times!A10</f>
        <v>AMA</v>
      </c>
      <c r="N21" s="58" t="s">
        <v>63</v>
      </c>
      <c r="O21" s="57"/>
      <c r="P21" s="46" t="str">
        <f>Times!A16</f>
        <v>REA</v>
      </c>
      <c r="Q21" s="52">
        <v>1</v>
      </c>
      <c r="R21" s="48" t="s">
        <v>0</v>
      </c>
      <c r="S21" s="52">
        <v>1</v>
      </c>
      <c r="T21" s="47" t="str">
        <f>Times!A17</f>
        <v>SPO</v>
      </c>
      <c r="U21" s="58" t="s">
        <v>80</v>
      </c>
      <c r="Y21" s="10"/>
    </row>
    <row r="22" spans="1:25" ht="9.75" customHeight="1" thickBot="1">
      <c r="A22" s="48"/>
      <c r="B22" s="49"/>
      <c r="C22" s="51"/>
      <c r="D22" s="48"/>
      <c r="E22" s="51"/>
      <c r="F22" s="49"/>
      <c r="G22" s="15"/>
      <c r="H22" s="45"/>
      <c r="I22" s="49"/>
      <c r="J22" s="51"/>
      <c r="K22" s="48"/>
      <c r="L22" s="51"/>
      <c r="M22" s="49"/>
      <c r="N22" s="20"/>
      <c r="O22" s="57"/>
      <c r="P22" s="49"/>
      <c r="Q22" s="51"/>
      <c r="R22" s="48"/>
      <c r="S22" s="51"/>
      <c r="T22" s="49"/>
      <c r="U22" s="15"/>
      <c r="Y22" s="10"/>
    </row>
    <row r="23" spans="1:25" ht="18" customHeight="1" thickBot="1">
      <c r="A23" s="41">
        <v>9</v>
      </c>
      <c r="B23" s="42" t="str">
        <f>Times!A1</f>
        <v>UCH</v>
      </c>
      <c r="C23" s="52">
        <v>3</v>
      </c>
      <c r="D23" s="48" t="s">
        <v>0</v>
      </c>
      <c r="E23" s="52">
        <v>1</v>
      </c>
      <c r="F23" s="53" t="str">
        <f>Times!A6</f>
        <v>BOR</v>
      </c>
      <c r="G23" s="54" t="s">
        <v>47</v>
      </c>
      <c r="H23" s="45"/>
      <c r="I23" s="46" t="str">
        <f>Times!A8</f>
        <v>GRE</v>
      </c>
      <c r="J23" s="52">
        <v>1</v>
      </c>
      <c r="K23" s="48" t="s">
        <v>0</v>
      </c>
      <c r="L23" s="52">
        <v>1</v>
      </c>
      <c r="M23" s="47" t="str">
        <f>Times!A13</f>
        <v>AME</v>
      </c>
      <c r="N23" s="54" t="s">
        <v>64</v>
      </c>
      <c r="O23" s="57"/>
      <c r="P23" s="46" t="str">
        <f>Times!A15</f>
        <v>TOR</v>
      </c>
      <c r="Q23" s="52">
        <v>3</v>
      </c>
      <c r="R23" s="48" t="s">
        <v>0</v>
      </c>
      <c r="S23" s="52">
        <v>1</v>
      </c>
      <c r="T23" s="47" t="str">
        <f>Times!A20</f>
        <v>VAS</v>
      </c>
      <c r="U23" s="54" t="s">
        <v>81</v>
      </c>
      <c r="Y23" s="10"/>
    </row>
    <row r="24" spans="1:25" ht="9.75" customHeight="1" thickBot="1">
      <c r="A24" s="48"/>
      <c r="B24" s="49"/>
      <c r="C24" s="51"/>
      <c r="D24" s="48"/>
      <c r="E24" s="51"/>
      <c r="F24" s="49"/>
      <c r="G24" s="15"/>
      <c r="H24" s="45"/>
      <c r="I24" s="49"/>
      <c r="J24" s="51"/>
      <c r="K24" s="48"/>
      <c r="L24" s="51"/>
      <c r="M24" s="49"/>
      <c r="N24" s="20"/>
      <c r="O24" s="57"/>
      <c r="P24" s="49"/>
      <c r="Q24" s="51"/>
      <c r="R24" s="48"/>
      <c r="S24" s="51"/>
      <c r="T24" s="49"/>
      <c r="U24" s="15"/>
      <c r="Y24" s="10"/>
    </row>
    <row r="25" spans="1:25" ht="18" customHeight="1" thickBot="1">
      <c r="A25" s="41">
        <v>10</v>
      </c>
      <c r="B25" s="42" t="str">
        <f>Times!A5</f>
        <v>AJA</v>
      </c>
      <c r="C25" s="52">
        <v>2</v>
      </c>
      <c r="D25" s="48" t="s">
        <v>0</v>
      </c>
      <c r="E25" s="52">
        <v>0</v>
      </c>
      <c r="F25" s="53" t="str">
        <f>Times!A7</f>
        <v>CAM</v>
      </c>
      <c r="G25" s="54" t="s">
        <v>48</v>
      </c>
      <c r="H25" s="45"/>
      <c r="I25" s="46" t="str">
        <f>Times!A12</f>
        <v>PAL</v>
      </c>
      <c r="J25" s="52">
        <v>0</v>
      </c>
      <c r="K25" s="48" t="s">
        <v>0</v>
      </c>
      <c r="L25" s="52">
        <v>1</v>
      </c>
      <c r="M25" s="47" t="str">
        <f>Times!A14</f>
        <v>CHE</v>
      </c>
      <c r="N25" s="54" t="s">
        <v>65</v>
      </c>
      <c r="O25" s="57"/>
      <c r="P25" s="46" t="str">
        <f>Times!A19</f>
        <v>COR</v>
      </c>
      <c r="Q25" s="52">
        <v>3</v>
      </c>
      <c r="R25" s="48" t="s">
        <v>0</v>
      </c>
      <c r="S25" s="52">
        <v>0</v>
      </c>
      <c r="T25" s="47" t="str">
        <f>Times!A21</f>
        <v>FLU</v>
      </c>
      <c r="U25" s="54" t="s">
        <v>82</v>
      </c>
      <c r="Y25" s="10"/>
    </row>
    <row r="26" spans="1:25" ht="9.75" customHeight="1" thickBot="1">
      <c r="A26" s="57"/>
      <c r="B26" s="59"/>
      <c r="C26" s="51"/>
      <c r="D26" s="57"/>
      <c r="E26" s="51"/>
      <c r="F26" s="60"/>
      <c r="G26" s="20"/>
      <c r="H26" s="57"/>
      <c r="I26" s="60"/>
      <c r="J26" s="51"/>
      <c r="K26" s="57"/>
      <c r="L26" s="51"/>
      <c r="M26" s="60"/>
      <c r="N26" s="20"/>
      <c r="O26" s="57"/>
      <c r="P26" s="60"/>
      <c r="Q26" s="51"/>
      <c r="R26" s="57"/>
      <c r="S26" s="51"/>
      <c r="T26" s="60"/>
      <c r="U26" s="20"/>
      <c r="Y26" s="10"/>
    </row>
    <row r="27" spans="1:25" ht="18" customHeight="1" thickBot="1">
      <c r="A27" s="41">
        <v>11</v>
      </c>
      <c r="B27" s="42" t="str">
        <f>Times!A2</f>
        <v>MIL</v>
      </c>
      <c r="C27" s="52">
        <v>0</v>
      </c>
      <c r="D27" s="48" t="s">
        <v>0</v>
      </c>
      <c r="E27" s="52">
        <v>3</v>
      </c>
      <c r="F27" s="53" t="str">
        <f>Times!A4</f>
        <v>FLA</v>
      </c>
      <c r="G27" s="56" t="s">
        <v>49</v>
      </c>
      <c r="H27" s="45"/>
      <c r="I27" s="46" t="str">
        <f>Times!A9</f>
        <v>CEL</v>
      </c>
      <c r="J27" s="52">
        <v>0</v>
      </c>
      <c r="K27" s="48" t="s">
        <v>0</v>
      </c>
      <c r="L27" s="52">
        <v>0</v>
      </c>
      <c r="M27" s="47" t="str">
        <f>Times!A11</f>
        <v>MAR</v>
      </c>
      <c r="N27" s="56" t="s">
        <v>66</v>
      </c>
      <c r="O27" s="57"/>
      <c r="P27" s="46" t="str">
        <f>Times!A16</f>
        <v>REA</v>
      </c>
      <c r="Q27" s="52">
        <v>1</v>
      </c>
      <c r="R27" s="48" t="s">
        <v>0</v>
      </c>
      <c r="S27" s="52">
        <v>1</v>
      </c>
      <c r="T27" s="47" t="str">
        <f>Times!A18</f>
        <v>LAZ</v>
      </c>
      <c r="U27" s="56" t="s">
        <v>83</v>
      </c>
      <c r="Y27" s="10"/>
    </row>
    <row r="28" spans="1:25" ht="9.75" customHeight="1" thickBot="1">
      <c r="A28" s="57"/>
      <c r="B28" s="59"/>
      <c r="C28" s="51"/>
      <c r="D28" s="57"/>
      <c r="E28" s="51"/>
      <c r="F28" s="60"/>
      <c r="G28" s="20"/>
      <c r="H28" s="57"/>
      <c r="I28" s="60"/>
      <c r="J28" s="51"/>
      <c r="K28" s="57"/>
      <c r="L28" s="51"/>
      <c r="M28" s="60"/>
      <c r="N28" s="20"/>
      <c r="O28" s="57"/>
      <c r="P28" s="60"/>
      <c r="Q28" s="51"/>
      <c r="R28" s="57"/>
      <c r="S28" s="51"/>
      <c r="T28" s="60"/>
      <c r="U28" s="20"/>
      <c r="Y28" s="10"/>
    </row>
    <row r="29" spans="1:25" ht="18" customHeight="1" thickBot="1">
      <c r="A29" s="41">
        <v>12</v>
      </c>
      <c r="B29" s="42" t="str">
        <f>Times!A3</f>
        <v>MAN</v>
      </c>
      <c r="C29" s="52">
        <v>4</v>
      </c>
      <c r="D29" s="48" t="s">
        <v>0</v>
      </c>
      <c r="E29" s="52">
        <v>3</v>
      </c>
      <c r="F29" s="53" t="str">
        <f>Times!A6</f>
        <v>BOR</v>
      </c>
      <c r="G29" s="56" t="s">
        <v>50</v>
      </c>
      <c r="H29" s="45"/>
      <c r="I29" s="46" t="str">
        <f>Times!A10</f>
        <v>AMA</v>
      </c>
      <c r="J29" s="52">
        <v>2</v>
      </c>
      <c r="K29" s="48" t="s">
        <v>0</v>
      </c>
      <c r="L29" s="52">
        <v>1</v>
      </c>
      <c r="M29" s="47" t="str">
        <f>Times!A13</f>
        <v>AME</v>
      </c>
      <c r="N29" s="56" t="s">
        <v>67</v>
      </c>
      <c r="O29" s="57"/>
      <c r="P29" s="46" t="str">
        <f>Times!A17</f>
        <v>SPO</v>
      </c>
      <c r="Q29" s="52">
        <v>2</v>
      </c>
      <c r="R29" s="48" t="s">
        <v>0</v>
      </c>
      <c r="S29" s="52">
        <v>1</v>
      </c>
      <c r="T29" s="47" t="str">
        <f>Times!A20</f>
        <v>VAS</v>
      </c>
      <c r="U29" s="56" t="s">
        <v>84</v>
      </c>
      <c r="Y29" s="14"/>
    </row>
    <row r="30" spans="1:25" ht="9.75" customHeight="1" thickBot="1">
      <c r="A30" s="57"/>
      <c r="B30" s="59"/>
      <c r="C30" s="51"/>
      <c r="D30" s="57"/>
      <c r="E30" s="51"/>
      <c r="F30" s="60"/>
      <c r="G30" s="20"/>
      <c r="H30" s="57"/>
      <c r="I30" s="60"/>
      <c r="J30" s="51"/>
      <c r="K30" s="57"/>
      <c r="L30" s="51"/>
      <c r="M30" s="60"/>
      <c r="N30" s="20"/>
      <c r="O30" s="57"/>
      <c r="P30" s="60"/>
      <c r="Q30" s="51"/>
      <c r="R30" s="57"/>
      <c r="S30" s="51"/>
      <c r="T30" s="60"/>
      <c r="U30" s="20"/>
      <c r="Y30" s="14"/>
    </row>
    <row r="31" spans="1:25" ht="18" customHeight="1" thickBot="1">
      <c r="A31" s="41">
        <v>13</v>
      </c>
      <c r="B31" s="42" t="str">
        <f>Times!A1</f>
        <v>UCH</v>
      </c>
      <c r="C31" s="52">
        <v>1</v>
      </c>
      <c r="D31" s="48" t="s">
        <v>0</v>
      </c>
      <c r="E31" s="52">
        <v>3</v>
      </c>
      <c r="F31" s="53" t="str">
        <f>Times!A5</f>
        <v>AJA</v>
      </c>
      <c r="G31" s="27" t="s">
        <v>51</v>
      </c>
      <c r="H31" s="45"/>
      <c r="I31" s="46" t="str">
        <f>Times!A8</f>
        <v>GRE</v>
      </c>
      <c r="J31" s="52">
        <v>1</v>
      </c>
      <c r="K31" s="48" t="s">
        <v>0</v>
      </c>
      <c r="L31" s="52">
        <v>1</v>
      </c>
      <c r="M31" s="47" t="str">
        <f>Times!A12</f>
        <v>PAL</v>
      </c>
      <c r="N31" s="27" t="s">
        <v>68</v>
      </c>
      <c r="O31" s="57"/>
      <c r="P31" s="46" t="str">
        <f>Times!A15</f>
        <v>TOR</v>
      </c>
      <c r="Q31" s="52">
        <v>3</v>
      </c>
      <c r="R31" s="48" t="s">
        <v>0</v>
      </c>
      <c r="S31" s="52">
        <v>2</v>
      </c>
      <c r="T31" s="47" t="str">
        <f>Times!A19</f>
        <v>COR</v>
      </c>
      <c r="U31" s="27" t="s">
        <v>85</v>
      </c>
      <c r="Y31" s="14"/>
    </row>
    <row r="32" spans="1:25" ht="9.75" customHeight="1" thickBot="1">
      <c r="A32" s="57"/>
      <c r="B32" s="59"/>
      <c r="C32" s="51"/>
      <c r="D32" s="57"/>
      <c r="E32" s="51"/>
      <c r="F32" s="60"/>
      <c r="G32" s="20"/>
      <c r="H32" s="57"/>
      <c r="I32" s="60"/>
      <c r="J32" s="51"/>
      <c r="K32" s="57"/>
      <c r="L32" s="51"/>
      <c r="M32" s="60"/>
      <c r="N32" s="20"/>
      <c r="O32" s="57"/>
      <c r="P32" s="60"/>
      <c r="Q32" s="51"/>
      <c r="R32" s="57"/>
      <c r="S32" s="51"/>
      <c r="T32" s="60"/>
      <c r="U32" s="20"/>
      <c r="Y32" s="14"/>
    </row>
    <row r="33" spans="1:25" ht="18" customHeight="1" thickBot="1">
      <c r="A33" s="41">
        <v>14</v>
      </c>
      <c r="B33" s="42" t="str">
        <f>Times!A4</f>
        <v>FLA</v>
      </c>
      <c r="C33" s="52">
        <v>5</v>
      </c>
      <c r="D33" s="48" t="s">
        <v>0</v>
      </c>
      <c r="E33" s="52">
        <v>1</v>
      </c>
      <c r="F33" s="53" t="str">
        <f>Times!A7</f>
        <v>CAM</v>
      </c>
      <c r="G33" s="27" t="s">
        <v>52</v>
      </c>
      <c r="H33" s="45"/>
      <c r="I33" s="46" t="str">
        <f>Times!A11</f>
        <v>MAR</v>
      </c>
      <c r="J33" s="52">
        <v>1</v>
      </c>
      <c r="K33" s="48" t="s">
        <v>0</v>
      </c>
      <c r="L33" s="52">
        <v>1</v>
      </c>
      <c r="M33" s="47" t="str">
        <f>Times!A14</f>
        <v>CHE</v>
      </c>
      <c r="N33" s="27" t="s">
        <v>69</v>
      </c>
      <c r="O33" s="57"/>
      <c r="P33" s="46" t="str">
        <f>Times!A18</f>
        <v>LAZ</v>
      </c>
      <c r="Q33" s="52">
        <v>2</v>
      </c>
      <c r="R33" s="48" t="s">
        <v>0</v>
      </c>
      <c r="S33" s="52">
        <v>0</v>
      </c>
      <c r="T33" s="47" t="str">
        <f>Times!A21</f>
        <v>FLU</v>
      </c>
      <c r="U33" s="27" t="s">
        <v>86</v>
      </c>
      <c r="Y33" s="14"/>
    </row>
    <row r="34" spans="1:25" ht="9.75" customHeight="1" thickBot="1">
      <c r="A34" s="57"/>
      <c r="B34" s="59"/>
      <c r="C34" s="51"/>
      <c r="D34" s="57"/>
      <c r="E34" s="51"/>
      <c r="F34" s="60"/>
      <c r="G34" s="20"/>
      <c r="H34" s="57"/>
      <c r="I34" s="60"/>
      <c r="J34" s="51"/>
      <c r="K34" s="57"/>
      <c r="L34" s="51"/>
      <c r="M34" s="60"/>
      <c r="N34" s="20"/>
      <c r="O34" s="57"/>
      <c r="P34" s="60"/>
      <c r="Q34" s="51"/>
      <c r="R34" s="57"/>
      <c r="S34" s="51"/>
      <c r="T34" s="60"/>
      <c r="U34" s="20"/>
      <c r="Y34" s="14"/>
    </row>
    <row r="35" spans="1:25" ht="18" customHeight="1" thickBot="1">
      <c r="A35" s="41">
        <v>15</v>
      </c>
      <c r="B35" s="42" t="str">
        <f>Times!A2</f>
        <v>MIL</v>
      </c>
      <c r="C35" s="52">
        <v>2</v>
      </c>
      <c r="D35" s="48" t="s">
        <v>0</v>
      </c>
      <c r="E35" s="52">
        <v>1</v>
      </c>
      <c r="F35" s="53" t="str">
        <f>Times!A6</f>
        <v>BOR</v>
      </c>
      <c r="G35" s="54" t="s">
        <v>53</v>
      </c>
      <c r="H35" s="45"/>
      <c r="I35" s="46" t="str">
        <f>Times!A9</f>
        <v>CEL</v>
      </c>
      <c r="J35" s="52">
        <v>2</v>
      </c>
      <c r="K35" s="48" t="s">
        <v>0</v>
      </c>
      <c r="L35" s="52">
        <v>1</v>
      </c>
      <c r="M35" s="47" t="str">
        <f>Times!A13</f>
        <v>AME</v>
      </c>
      <c r="N35" s="54" t="s">
        <v>70</v>
      </c>
      <c r="O35" s="57"/>
      <c r="P35" s="46" t="str">
        <f>Times!A16</f>
        <v>REA</v>
      </c>
      <c r="Q35" s="52">
        <v>0</v>
      </c>
      <c r="R35" s="48" t="s">
        <v>0</v>
      </c>
      <c r="S35" s="52">
        <v>0</v>
      </c>
      <c r="T35" s="47" t="str">
        <f>Times!A20</f>
        <v>VAS</v>
      </c>
      <c r="U35" s="54" t="s">
        <v>87</v>
      </c>
      <c r="Y35" s="14"/>
    </row>
    <row r="36" spans="1:25" ht="9.75" customHeight="1" thickBot="1">
      <c r="A36" s="57"/>
      <c r="B36" s="59"/>
      <c r="C36" s="51"/>
      <c r="D36" s="57"/>
      <c r="E36" s="51"/>
      <c r="F36" s="60"/>
      <c r="G36" s="20"/>
      <c r="H36" s="57"/>
      <c r="I36" s="60"/>
      <c r="J36" s="51"/>
      <c r="K36" s="57"/>
      <c r="L36" s="51"/>
      <c r="M36" s="60"/>
      <c r="N36" s="20"/>
      <c r="O36" s="57"/>
      <c r="P36" s="60"/>
      <c r="Q36" s="51"/>
      <c r="R36" s="57"/>
      <c r="S36" s="51"/>
      <c r="T36" s="60"/>
      <c r="U36" s="61"/>
      <c r="Y36" s="14"/>
    </row>
    <row r="37" spans="1:25" ht="18" customHeight="1" thickBot="1">
      <c r="A37" s="41">
        <v>16</v>
      </c>
      <c r="B37" s="42" t="str">
        <f>Times!A3</f>
        <v>MAN</v>
      </c>
      <c r="C37" s="52">
        <v>2</v>
      </c>
      <c r="D37" s="48" t="s">
        <v>0</v>
      </c>
      <c r="E37" s="52">
        <v>0</v>
      </c>
      <c r="F37" s="53" t="str">
        <f>Times!A5</f>
        <v>AJA</v>
      </c>
      <c r="G37" s="54" t="s">
        <v>54</v>
      </c>
      <c r="H37" s="45"/>
      <c r="I37" s="46" t="str">
        <f>Times!A10</f>
        <v>AMA</v>
      </c>
      <c r="J37" s="52">
        <v>1</v>
      </c>
      <c r="K37" s="48" t="s">
        <v>0</v>
      </c>
      <c r="L37" s="52">
        <v>1</v>
      </c>
      <c r="M37" s="47" t="str">
        <f>Times!A12</f>
        <v>PAL</v>
      </c>
      <c r="N37" s="54" t="s">
        <v>71</v>
      </c>
      <c r="O37" s="57"/>
      <c r="P37" s="46" t="str">
        <f>Times!A17</f>
        <v>SPO</v>
      </c>
      <c r="Q37" s="52">
        <v>1</v>
      </c>
      <c r="R37" s="48" t="s">
        <v>0</v>
      </c>
      <c r="S37" s="52">
        <v>2</v>
      </c>
      <c r="T37" s="47" t="str">
        <f>Times!A19</f>
        <v>COR</v>
      </c>
      <c r="U37" s="54" t="s">
        <v>88</v>
      </c>
      <c r="Y37" s="14"/>
    </row>
    <row r="38" spans="1:21" ht="9.75" customHeight="1" thickBot="1">
      <c r="A38" s="57"/>
      <c r="B38" s="59"/>
      <c r="C38" s="51"/>
      <c r="D38" s="57"/>
      <c r="E38" s="51"/>
      <c r="F38" s="60"/>
      <c r="G38" s="20"/>
      <c r="H38" s="57"/>
      <c r="I38" s="60"/>
      <c r="J38" s="51"/>
      <c r="K38" s="57"/>
      <c r="L38" s="51"/>
      <c r="M38" s="60"/>
      <c r="N38" s="20"/>
      <c r="O38" s="57"/>
      <c r="P38" s="60"/>
      <c r="Q38" s="51"/>
      <c r="R38" s="57"/>
      <c r="S38" s="51"/>
      <c r="T38" s="60"/>
      <c r="U38" s="20"/>
    </row>
    <row r="39" spans="1:21" ht="18" customHeight="1" thickBot="1">
      <c r="A39" s="41">
        <v>17</v>
      </c>
      <c r="B39" s="42" t="str">
        <f>Times!A1</f>
        <v>UCH</v>
      </c>
      <c r="C39" s="52">
        <v>1</v>
      </c>
      <c r="D39" s="48" t="s">
        <v>0</v>
      </c>
      <c r="E39" s="52">
        <v>1</v>
      </c>
      <c r="F39" s="53" t="str">
        <f>Times!A4</f>
        <v>FLA</v>
      </c>
      <c r="G39" s="56" t="s">
        <v>55</v>
      </c>
      <c r="H39" s="45"/>
      <c r="I39" s="46" t="str">
        <f>Times!A8</f>
        <v>GRE</v>
      </c>
      <c r="J39" s="52">
        <v>0</v>
      </c>
      <c r="K39" s="48" t="s">
        <v>0</v>
      </c>
      <c r="L39" s="52">
        <v>0</v>
      </c>
      <c r="M39" s="47" t="str">
        <f>Times!A11</f>
        <v>MAR</v>
      </c>
      <c r="N39" s="56" t="s">
        <v>72</v>
      </c>
      <c r="O39" s="57"/>
      <c r="P39" s="46" t="str">
        <f>Times!A15</f>
        <v>TOR</v>
      </c>
      <c r="Q39" s="52">
        <v>2</v>
      </c>
      <c r="R39" s="48" t="s">
        <v>0</v>
      </c>
      <c r="S39" s="52">
        <v>0</v>
      </c>
      <c r="T39" s="47" t="str">
        <f>Times!A18</f>
        <v>LAZ</v>
      </c>
      <c r="U39" s="56" t="s">
        <v>89</v>
      </c>
    </row>
    <row r="40" spans="1:21" ht="9.75" customHeight="1" thickBot="1">
      <c r="A40" s="57"/>
      <c r="B40" s="59"/>
      <c r="C40" s="51"/>
      <c r="D40" s="57"/>
      <c r="E40" s="51"/>
      <c r="F40" s="60"/>
      <c r="G40" s="20"/>
      <c r="H40" s="57"/>
      <c r="I40" s="60"/>
      <c r="J40" s="51"/>
      <c r="K40" s="57"/>
      <c r="L40" s="51"/>
      <c r="M40" s="60"/>
      <c r="N40" s="20"/>
      <c r="O40" s="57"/>
      <c r="P40" s="60"/>
      <c r="Q40" s="51"/>
      <c r="R40" s="57"/>
      <c r="S40" s="51"/>
      <c r="T40" s="60"/>
      <c r="U40" s="61"/>
    </row>
    <row r="41" spans="1:21" ht="18" customHeight="1" thickBot="1">
      <c r="A41" s="41">
        <v>18</v>
      </c>
      <c r="B41" s="42" t="str">
        <f>Times!A3</f>
        <v>MAN</v>
      </c>
      <c r="C41" s="52">
        <v>1</v>
      </c>
      <c r="D41" s="48" t="s">
        <v>0</v>
      </c>
      <c r="E41" s="52">
        <v>0</v>
      </c>
      <c r="F41" s="53" t="str">
        <f>Times!A7</f>
        <v>CAM</v>
      </c>
      <c r="G41" s="56" t="s">
        <v>56</v>
      </c>
      <c r="H41" s="45"/>
      <c r="I41" s="46" t="str">
        <f>Times!A10</f>
        <v>AMA</v>
      </c>
      <c r="J41" s="52">
        <v>0</v>
      </c>
      <c r="K41" s="48" t="s">
        <v>0</v>
      </c>
      <c r="L41" s="52">
        <v>0</v>
      </c>
      <c r="M41" s="47" t="str">
        <f>Times!A14</f>
        <v>CHE</v>
      </c>
      <c r="N41" s="56" t="s">
        <v>73</v>
      </c>
      <c r="O41" s="57"/>
      <c r="P41" s="46" t="str">
        <f>Times!A17</f>
        <v>SPO</v>
      </c>
      <c r="Q41" s="52">
        <v>2</v>
      </c>
      <c r="R41" s="48" t="s">
        <v>0</v>
      </c>
      <c r="S41" s="52">
        <v>0</v>
      </c>
      <c r="T41" s="47" t="str">
        <f>Times!A21</f>
        <v>FLU</v>
      </c>
      <c r="U41" s="56" t="s">
        <v>90</v>
      </c>
    </row>
    <row r="42" spans="1:21" ht="9.75" customHeight="1" thickBot="1">
      <c r="A42" s="57"/>
      <c r="B42" s="59"/>
      <c r="C42" s="51"/>
      <c r="D42" s="57"/>
      <c r="E42" s="51"/>
      <c r="F42" s="60"/>
      <c r="G42" s="20"/>
      <c r="H42" s="57"/>
      <c r="I42" s="60"/>
      <c r="J42" s="51"/>
      <c r="K42" s="57"/>
      <c r="L42" s="51"/>
      <c r="M42" s="60"/>
      <c r="N42" s="20"/>
      <c r="O42" s="57"/>
      <c r="P42" s="60"/>
      <c r="Q42" s="51"/>
      <c r="R42" s="57"/>
      <c r="S42" s="51"/>
      <c r="T42" s="60"/>
      <c r="U42" s="20"/>
    </row>
    <row r="43" spans="1:21" ht="18" customHeight="1" thickBot="1">
      <c r="A43" s="41">
        <v>19</v>
      </c>
      <c r="B43" s="42" t="str">
        <f>Times!A2</f>
        <v>MIL</v>
      </c>
      <c r="C43" s="52">
        <v>1</v>
      </c>
      <c r="D43" s="48" t="s">
        <v>0</v>
      </c>
      <c r="E43" s="52">
        <v>0</v>
      </c>
      <c r="F43" s="53" t="str">
        <f>Times!A5</f>
        <v>AJA</v>
      </c>
      <c r="G43" s="27" t="s">
        <v>57</v>
      </c>
      <c r="H43" s="45"/>
      <c r="I43" s="46" t="str">
        <f>Times!A9</f>
        <v>CEL</v>
      </c>
      <c r="J43" s="52">
        <v>1</v>
      </c>
      <c r="K43" s="48" t="s">
        <v>0</v>
      </c>
      <c r="L43" s="52">
        <v>0</v>
      </c>
      <c r="M43" s="47" t="str">
        <f>Times!A12</f>
        <v>PAL</v>
      </c>
      <c r="N43" s="27" t="s">
        <v>74</v>
      </c>
      <c r="O43" s="57"/>
      <c r="P43" s="46" t="str">
        <f>Times!A16</f>
        <v>REA</v>
      </c>
      <c r="Q43" s="52">
        <v>3</v>
      </c>
      <c r="R43" s="48" t="s">
        <v>0</v>
      </c>
      <c r="S43" s="52">
        <v>1</v>
      </c>
      <c r="T43" s="47" t="str">
        <f>Times!A19</f>
        <v>COR</v>
      </c>
      <c r="U43" s="27" t="s">
        <v>91</v>
      </c>
    </row>
    <row r="44" spans="1:21" ht="9.75" customHeight="1" thickBot="1">
      <c r="A44" s="57"/>
      <c r="B44" s="59"/>
      <c r="C44" s="51"/>
      <c r="D44" s="57"/>
      <c r="E44" s="51"/>
      <c r="F44" s="60"/>
      <c r="G44" s="20"/>
      <c r="H44" s="57"/>
      <c r="I44" s="60"/>
      <c r="J44" s="51"/>
      <c r="K44" s="57"/>
      <c r="L44" s="51"/>
      <c r="M44" s="60"/>
      <c r="N44" s="20"/>
      <c r="O44" s="57"/>
      <c r="P44" s="60"/>
      <c r="Q44" s="51"/>
      <c r="R44" s="57"/>
      <c r="S44" s="51"/>
      <c r="T44" s="60"/>
      <c r="U44" s="61"/>
    </row>
    <row r="45" spans="1:21" ht="18" customHeight="1" thickBot="1">
      <c r="A45" s="41">
        <v>20</v>
      </c>
      <c r="B45" s="42" t="str">
        <f>Times!A4</f>
        <v>FLA</v>
      </c>
      <c r="C45" s="52">
        <v>2</v>
      </c>
      <c r="D45" s="48" t="s">
        <v>0</v>
      </c>
      <c r="E45" s="52">
        <v>2</v>
      </c>
      <c r="F45" s="53" t="str">
        <f>Times!A6</f>
        <v>BOR</v>
      </c>
      <c r="G45" s="27" t="s">
        <v>58</v>
      </c>
      <c r="H45" s="45"/>
      <c r="I45" s="46" t="str">
        <f>Times!A11</f>
        <v>MAR</v>
      </c>
      <c r="J45" s="52">
        <v>1</v>
      </c>
      <c r="K45" s="48" t="s">
        <v>0</v>
      </c>
      <c r="L45" s="52">
        <v>1</v>
      </c>
      <c r="M45" s="47" t="str">
        <f>Times!A13</f>
        <v>AME</v>
      </c>
      <c r="N45" s="27" t="s">
        <v>75</v>
      </c>
      <c r="O45" s="57"/>
      <c r="P45" s="46" t="str">
        <f>Times!A18</f>
        <v>LAZ</v>
      </c>
      <c r="Q45" s="52">
        <v>3</v>
      </c>
      <c r="R45" s="48" t="s">
        <v>0</v>
      </c>
      <c r="S45" s="52">
        <v>1</v>
      </c>
      <c r="T45" s="47" t="str">
        <f>Times!A20</f>
        <v>VAS</v>
      </c>
      <c r="U45" s="27" t="s">
        <v>92</v>
      </c>
    </row>
    <row r="46" spans="1:21" ht="9.75" customHeight="1" thickBot="1">
      <c r="A46" s="57"/>
      <c r="B46" s="59"/>
      <c r="C46" s="51"/>
      <c r="D46" s="57"/>
      <c r="E46" s="51"/>
      <c r="F46" s="60"/>
      <c r="G46" s="20"/>
      <c r="H46" s="57"/>
      <c r="I46" s="60"/>
      <c r="J46" s="51"/>
      <c r="K46" s="57"/>
      <c r="L46" s="51"/>
      <c r="M46" s="60"/>
      <c r="N46" s="20"/>
      <c r="O46" s="57"/>
      <c r="P46" s="60"/>
      <c r="Q46" s="51"/>
      <c r="R46" s="57"/>
      <c r="S46" s="51"/>
      <c r="T46" s="60"/>
      <c r="U46" s="20"/>
    </row>
    <row r="47" spans="1:21" ht="18" customHeight="1" thickBot="1">
      <c r="A47" s="41">
        <v>21</v>
      </c>
      <c r="B47" s="42" t="str">
        <f>Times!A1</f>
        <v>UCH</v>
      </c>
      <c r="C47" s="52">
        <v>4</v>
      </c>
      <c r="D47" s="48" t="s">
        <v>0</v>
      </c>
      <c r="E47" s="52">
        <v>1</v>
      </c>
      <c r="F47" s="53" t="str">
        <f>Times!A7</f>
        <v>CAM</v>
      </c>
      <c r="G47" s="54" t="s">
        <v>59</v>
      </c>
      <c r="H47" s="45"/>
      <c r="I47" s="46" t="str">
        <f>Times!A8</f>
        <v>GRE</v>
      </c>
      <c r="J47" s="52">
        <v>1</v>
      </c>
      <c r="K47" s="48" t="s">
        <v>0</v>
      </c>
      <c r="L47" s="52">
        <v>1</v>
      </c>
      <c r="M47" s="47" t="str">
        <f>Times!A14</f>
        <v>CHE</v>
      </c>
      <c r="N47" s="54" t="s">
        <v>76</v>
      </c>
      <c r="O47" s="57"/>
      <c r="P47" s="46" t="str">
        <f>Times!A15</f>
        <v>TOR</v>
      </c>
      <c r="Q47" s="52">
        <v>1</v>
      </c>
      <c r="R47" s="48" t="s">
        <v>0</v>
      </c>
      <c r="S47" s="52">
        <v>1</v>
      </c>
      <c r="T47" s="47" t="str">
        <f>Times!A21</f>
        <v>FLU</v>
      </c>
      <c r="U47" s="54" t="s">
        <v>93</v>
      </c>
    </row>
    <row r="48" spans="7:21" ht="15.75">
      <c r="G48" s="37"/>
      <c r="Q48" s="6"/>
      <c r="S48" s="6"/>
      <c r="U48" s="37"/>
    </row>
    <row r="49" spans="17:19" ht="15.75">
      <c r="Q49" s="6"/>
      <c r="S49" s="6"/>
    </row>
    <row r="50" spans="17:19" ht="15.75">
      <c r="Q50" s="6"/>
      <c r="S50" s="6"/>
    </row>
    <row r="51" spans="17:19" ht="15.75">
      <c r="Q51" s="6"/>
      <c r="S51" s="6"/>
    </row>
    <row r="52" spans="17:19" ht="15.75">
      <c r="Q52" s="6"/>
      <c r="S52" s="6"/>
    </row>
    <row r="53" spans="17:19" ht="15.75">
      <c r="Q53" s="6"/>
      <c r="S53" s="6"/>
    </row>
    <row r="54" spans="17:19" ht="15.75">
      <c r="Q54" s="6"/>
      <c r="S54" s="6"/>
    </row>
  </sheetData>
  <sheetProtection password="DE94" sheet="1"/>
  <mergeCells count="7">
    <mergeCell ref="A1:U2"/>
    <mergeCell ref="A3:A4"/>
    <mergeCell ref="Q5:S5"/>
    <mergeCell ref="I3:M4"/>
    <mergeCell ref="B3:F4"/>
    <mergeCell ref="C5:E5"/>
    <mergeCell ref="J5:L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6"/>
  <sheetViews>
    <sheetView zoomScale="60" zoomScaleNormal="60" zoomScalePageLayoutView="0" workbookViewId="0" topLeftCell="A1">
      <selection activeCell="G13" sqref="G13"/>
    </sheetView>
  </sheetViews>
  <sheetFormatPr defaultColWidth="9.140625" defaultRowHeight="12.75"/>
  <cols>
    <col min="1" max="1" width="6.7109375" style="69" bestFit="1" customWidth="1"/>
    <col min="2" max="2" width="15.8515625" style="69" bestFit="1" customWidth="1"/>
    <col min="3" max="3" width="16.00390625" style="74" bestFit="1" customWidth="1"/>
    <col min="4" max="4" width="12.7109375" style="69" bestFit="1" customWidth="1"/>
    <col min="5" max="5" width="15.28125" style="69" bestFit="1" customWidth="1"/>
    <col min="6" max="8" width="7.7109375" style="69" customWidth="1"/>
    <col min="9" max="9" width="10.00390625" style="69" customWidth="1"/>
    <col min="10" max="10" width="10.8515625" style="69" customWidth="1"/>
    <col min="11" max="11" width="13.421875" style="74" bestFit="1" customWidth="1"/>
    <col min="12" max="12" width="13.140625" style="26" bestFit="1" customWidth="1"/>
    <col min="13" max="13" width="17.28125" style="21" bestFit="1" customWidth="1"/>
    <col min="14" max="15" width="15.00390625" style="21" bestFit="1" customWidth="1"/>
    <col min="16" max="16" width="13.00390625" style="21" bestFit="1" customWidth="1"/>
    <col min="17" max="16384" width="9.140625" style="69" customWidth="1"/>
  </cols>
  <sheetData>
    <row r="1" spans="1:16" ht="12.75" customHeight="1" thickBot="1" thickTop="1">
      <c r="A1" s="147" t="s">
        <v>2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69"/>
      <c r="M1" s="146" t="s">
        <v>6</v>
      </c>
      <c r="N1" s="146"/>
      <c r="O1" s="146"/>
      <c r="P1" s="146"/>
    </row>
    <row r="2" spans="1:16" ht="12.75" customHeight="1" thickBot="1" thickTop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69"/>
      <c r="M2" s="146"/>
      <c r="N2" s="146"/>
      <c r="O2" s="146"/>
      <c r="P2" s="146"/>
    </row>
    <row r="3" spans="1:16" s="45" customFormat="1" ht="24.75" thickBot="1" thickTop="1">
      <c r="A3" s="143" t="s">
        <v>13</v>
      </c>
      <c r="B3" s="119" t="s">
        <v>3</v>
      </c>
      <c r="C3" s="120" t="s">
        <v>4</v>
      </c>
      <c r="D3" s="120" t="s">
        <v>5</v>
      </c>
      <c r="E3" s="120" t="s">
        <v>6</v>
      </c>
      <c r="F3" s="120" t="s">
        <v>7</v>
      </c>
      <c r="G3" s="120" t="s">
        <v>8</v>
      </c>
      <c r="H3" s="120" t="s">
        <v>9</v>
      </c>
      <c r="I3" s="120" t="s">
        <v>10</v>
      </c>
      <c r="J3" s="120" t="s">
        <v>11</v>
      </c>
      <c r="K3" s="121" t="s">
        <v>12</v>
      </c>
      <c r="L3" s="122" t="s">
        <v>31</v>
      </c>
      <c r="M3" s="123" t="s">
        <v>3</v>
      </c>
      <c r="N3" s="123" t="s">
        <v>1</v>
      </c>
      <c r="O3" s="123" t="s">
        <v>28</v>
      </c>
      <c r="P3" s="123" t="s">
        <v>29</v>
      </c>
    </row>
    <row r="4" spans="1:16" ht="24.75" customHeight="1" thickTop="1">
      <c r="A4" s="144"/>
      <c r="B4" s="70">
        <f aca="true" t="shared" si="0" ref="B4:B9">IF(D4&gt;0,SUM((E4/(D4*3))),0)</f>
        <v>0.4444444444444444</v>
      </c>
      <c r="C4" s="62" t="str">
        <f>Times!A1</f>
        <v>UCH</v>
      </c>
      <c r="D4" s="62">
        <f>SUM(IF(ISNUMBER('Tabela 1ª Fase'!C7),1)+IF(ISNUMBER('Tabela 1ª Fase'!C15),1)+IF(ISNUMBER('Tabela 1ª Fase'!C23),1)+IF(ISNUMBER('Tabela 1ª Fase'!C31),1)+IF(ISNUMBER('Tabela 1ª Fase'!C39),1)+IF(ISNUMBER('Tabela 1ª Fase'!C47),1))</f>
        <v>6</v>
      </c>
      <c r="E4" s="62">
        <f aca="true" t="shared" si="1" ref="E4:E9">SUM(F4*3)+G4</f>
        <v>8</v>
      </c>
      <c r="F4" s="62">
        <f>SUM(IF('Tabela 1ª Fase'!C7&gt;'Tabela 1ª Fase'!E7,1,0)+IF('Tabela 1ª Fase'!C15&gt;'Tabela 1ª Fase'!E15,1,0)+IF('Tabela 1ª Fase'!C23&gt;'Tabela 1ª Fase'!E23,1,0)+IF('Tabela 1ª Fase'!C31&gt;'Tabela 1ª Fase'!E31,1,0)+IF('Tabela 1ª Fase'!C39&gt;'Tabela 1ª Fase'!E39,1,0)+IF('Tabela 1ª Fase'!C47&gt;'Tabela 1ª Fase'!E47,1,0))</f>
        <v>2</v>
      </c>
      <c r="G4" s="62">
        <f>SUM(IF(ISNUMBER('Tabela 1ª Fase'!C7),IF('Tabela 1ª Fase'!C7='Tabela 1ª Fase'!E7,1,0))+IF(ISNUMBER('Tabela 1ª Fase'!C15),IF('Tabela 1ª Fase'!C15='Tabela 1ª Fase'!E15,1,0))+IF(ISNUMBER('Tabela 1ª Fase'!C23),IF('Tabela 1ª Fase'!C23='Tabela 1ª Fase'!E23,1,0))+IF(ISNUMBER('Tabela 1ª Fase'!C31),IF('Tabela 1ª Fase'!C31='Tabela 1ª Fase'!E31,1,0))+IF(ISNUMBER('Tabela 1ª Fase'!C39),IF('Tabela 1ª Fase'!C39='Tabela 1ª Fase'!E39,1,0))+IF(ISNUMBER('Tabela 1ª Fase'!C47),IF('Tabela 1ª Fase'!C47='Tabela 1ª Fase'!E47,1,0)))</f>
        <v>2</v>
      </c>
      <c r="H4" s="62">
        <f>SUM(IF('Tabela 1ª Fase'!C7&lt;'Tabela 1ª Fase'!E7,1,0)+IF('Tabela 1ª Fase'!C15&lt;'Tabela 1ª Fase'!E15,1,0)+IF('Tabela 1ª Fase'!C23&lt;'Tabela 1ª Fase'!E23,1,0)+IF('Tabela 1ª Fase'!C31&lt;'Tabela 1ª Fase'!E31,1,0)+IF('Tabela 1ª Fase'!C39&lt;'Tabela 1ª Fase'!E39,1,0)+IF('Tabela 1ª Fase'!C47&lt;'Tabela 1ª Fase'!E47,1,0))</f>
        <v>2</v>
      </c>
      <c r="I4" s="62">
        <f>SUM('Tabela 1ª Fase'!C7+'Tabela 1ª Fase'!C15+'Tabela 1ª Fase'!C23+'Tabela 1ª Fase'!C31+'Tabela 1ª Fase'!C39+'Tabela 1ª Fase'!C47)</f>
        <v>11</v>
      </c>
      <c r="J4" s="62">
        <f>SUM('Tabela 1ª Fase'!E7+'Tabela 1ª Fase'!E15+'Tabela 1ª Fase'!E23+'Tabela 1ª Fase'!E31+'Tabela 1ª Fase'!E39+'Tabela 1ª Fase'!E47)</f>
        <v>9</v>
      </c>
      <c r="K4" s="71">
        <f aca="true" t="shared" si="2" ref="K4:K9">SUM(I4-J4)</f>
        <v>2</v>
      </c>
      <c r="L4" s="63" t="s">
        <v>0</v>
      </c>
      <c r="M4" s="64">
        <v>12</v>
      </c>
      <c r="N4" s="65">
        <f>25-M4</f>
        <v>13</v>
      </c>
      <c r="O4" s="65"/>
      <c r="P4" s="65">
        <f>SUM(N4+O4)</f>
        <v>13</v>
      </c>
    </row>
    <row r="5" spans="1:16" ht="24.75" customHeight="1">
      <c r="A5" s="144"/>
      <c r="B5" s="70">
        <f t="shared" si="0"/>
        <v>0.6111111111111112</v>
      </c>
      <c r="C5" s="62" t="str">
        <f>Times!A2</f>
        <v>MIL</v>
      </c>
      <c r="D5" s="62">
        <f>SUM(IF(ISNUMBER('Tabela 1ª Fase'!E7),1)+IF(ISNUMBER('Tabela 1ª Fase'!C13),1)+IF(ISNUMBER('Tabela 1ª Fase'!C21),1)+IF(ISNUMBER('Tabela 1ª Fase'!C27),1)+IF(ISNUMBER('Tabela 1ª Fase'!C35),1)+IF(ISNUMBER('Tabela 1ª Fase'!C43),1))</f>
        <v>6</v>
      </c>
      <c r="E5" s="62">
        <f t="shared" si="1"/>
        <v>11</v>
      </c>
      <c r="F5" s="62">
        <f>SUM(IF('Tabela 1ª Fase'!E7&gt;'Tabela 1ª Fase'!C7,1,0)+IF('Tabela 1ª Fase'!C13&gt;'Tabela 1ª Fase'!E13,1,0)+IF('Tabela 1ª Fase'!C21&gt;'Tabela 1ª Fase'!E21,1,0)+IF('Tabela 1ª Fase'!C27&gt;'Tabela 1ª Fase'!E27,1,0)+IF('Tabela 1ª Fase'!C35&gt;'Tabela 1ª Fase'!E35,1,0)+IF('Tabela 1ª Fase'!C43&gt;'Tabela 1ª Fase'!E43,1,0))</f>
        <v>3</v>
      </c>
      <c r="G5" s="62">
        <f>SUM(IF(ISNUMBER('Tabela 1ª Fase'!E7),IF('Tabela 1ª Fase'!E7='Tabela 1ª Fase'!C7,1,0))+IF(ISNUMBER('Tabela 1ª Fase'!C13),IF('Tabela 1ª Fase'!C13='Tabela 1ª Fase'!E13,1,0))+IF(ISNUMBER('Tabela 1ª Fase'!C21),IF('Tabela 1ª Fase'!C21='Tabela 1ª Fase'!E21,1,0))+IF(ISNUMBER('Tabela 1ª Fase'!C27),IF('Tabela 1ª Fase'!C27='Tabela 1ª Fase'!E27,1,0))+IF(ISNUMBER('Tabela 1ª Fase'!C35),IF('Tabela 1ª Fase'!C35='Tabela 1ª Fase'!E35,1,0))+IF(ISNUMBER('Tabela 1ª Fase'!C45),IF('Tabela 1ª Fase'!C45='Tabela 1ª Fase'!E45,1,0)))</f>
        <v>2</v>
      </c>
      <c r="H5" s="62">
        <f>SUM(IF('Tabela 1ª Fase'!E7&lt;'Tabela 1ª Fase'!C7,1,0)+IF('Tabela 1ª Fase'!C13&lt;'Tabela 1ª Fase'!E13,1,0)+IF('Tabela 1ª Fase'!C21&lt;'Tabela 1ª Fase'!E21,1,0)+IF('Tabela 1ª Fase'!C27&lt;'Tabela 1ª Fase'!E27,1,0)+IF('Tabela 1ª Fase'!C35&lt;'Tabela 1ª Fase'!E35,1,0)+IF('Tabela 1ª Fase'!C43&lt;'Tabela 1ª Fase'!E43,1,0))</f>
        <v>2</v>
      </c>
      <c r="I5" s="62">
        <f>SUM('Tabela 1ª Fase'!E7+'Tabela 1ª Fase'!C13+'Tabela 1ª Fase'!C21+'Tabela 1ª Fase'!C27+'Tabela 1ª Fase'!C35+'Tabela 1ª Fase'!C43)</f>
        <v>5</v>
      </c>
      <c r="J5" s="62">
        <f>SUM('Tabela 1ª Fase'!C7+'Tabela 1ª Fase'!E13+'Tabela 1ª Fase'!E21+'Tabela 1ª Fase'!E27+'Tabela 1ª Fase'!E35+'Tabela 1ª Fase'!E43)</f>
        <v>6</v>
      </c>
      <c r="K5" s="71">
        <f t="shared" si="2"/>
        <v>-1</v>
      </c>
      <c r="L5" s="63" t="s">
        <v>0</v>
      </c>
      <c r="M5" s="65">
        <v>8</v>
      </c>
      <c r="N5" s="65">
        <f aca="true" t="shared" si="3" ref="N5:N26">25-M5</f>
        <v>17</v>
      </c>
      <c r="O5" s="65">
        <v>5</v>
      </c>
      <c r="P5" s="65">
        <f aca="true" t="shared" si="4" ref="P5:P26">SUM(N5+O5)</f>
        <v>22</v>
      </c>
    </row>
    <row r="6" spans="1:16" ht="24.75" customHeight="1">
      <c r="A6" s="144"/>
      <c r="B6" s="70">
        <f t="shared" si="0"/>
        <v>0.7777777777777778</v>
      </c>
      <c r="C6" s="62" t="str">
        <f>Times!A3</f>
        <v>MAN</v>
      </c>
      <c r="D6" s="62">
        <f>SUM(IF(ISNUMBER('Tabela 1ª Fase'!C9),1)+IF(ISNUMBER('Tabela 1ª Fase'!E15),1)+IF(ISNUMBER('Tabela 1ª Fase'!E21),1)+IF(ISNUMBER('Tabela 1ª Fase'!C29),1)+IF(ISNUMBER('Tabela 1ª Fase'!C37),1)+IF(ISNUMBER('Tabela 1ª Fase'!C41),1))</f>
        <v>6</v>
      </c>
      <c r="E6" s="62">
        <f t="shared" si="1"/>
        <v>14</v>
      </c>
      <c r="F6" s="62">
        <f>SUM(IF('Tabela 1ª Fase'!C9&gt;'Tabela 1ª Fase'!E9,1,0)+IF('Tabela 1ª Fase'!E15&gt;'Tabela 1ª Fase'!C15,1,0)+IF('Tabela 1ª Fase'!E21&gt;'Tabela 1ª Fase'!C21,1,0)+IF('Tabela 1ª Fase'!C29&gt;'Tabela 1ª Fase'!E29,1,0)+IF('Tabela 1ª Fase'!C37&gt;'Tabela 1ª Fase'!E37,1,0)+IF('Tabela 1ª Fase'!C41&gt;'Tabela 1ª Fase'!E41,1,0))</f>
        <v>4</v>
      </c>
      <c r="G6" s="62">
        <f>SUM(IF(ISNUMBER('Tabela 1ª Fase'!C9),IF('Tabela 1ª Fase'!C9='Tabela 1ª Fase'!E9,1,0))+IF(ISNUMBER('Tabela 1ª Fase'!E15),IF('Tabela 1ª Fase'!E15='Tabela 1ª Fase'!C15,1,0))+IF(ISNUMBER('Tabela 1ª Fase'!E21),IF('Tabela 1ª Fase'!E21='Tabela 1ª Fase'!C21,1,0))+IF(ISNUMBER('Tabela 1ª Fase'!C29),IF('Tabela 1ª Fase'!C29='Tabela 1ª Fase'!E29,1,0))+IF(ISNUMBER('Tabela 1ª Fase'!C37),IF('Tabela 1ª Fase'!C37='Tabela 1ª Fase'!E37,1,0))+IF(ISNUMBER('Tabela 1ª Fase'!C41),IF('Tabela 1ª Fase'!C41='Tabela 1ª Fase'!E41,1,0)))</f>
        <v>2</v>
      </c>
      <c r="H6" s="62">
        <f>SUM(IF('Tabela 1ª Fase'!C9&lt;'Tabela 1ª Fase'!E9,1,0)+IF('Tabela 1ª Fase'!E15&lt;'Tabela 1ª Fase'!C15,1,0)+IF('Tabela 1ª Fase'!E21&lt;'Tabela 1ª Fase'!C21,1,0)+IF('Tabela 1ª Fase'!C29&lt;'Tabela 1ª Fase'!E29,1,0)+IF('Tabela 1ª Fase'!C37&lt;'Tabela 1ª Fase'!E37,1,0)+IF('Tabela 1ª Fase'!C41&lt;'Tabela 1ª Fase'!E41,1,0))</f>
        <v>0</v>
      </c>
      <c r="I6" s="62">
        <f>SUM('Tabela 1ª Fase'!C9+'Tabela 1ª Fase'!E15+'Tabela 1ª Fase'!E21+'Tabela 1ª Fase'!C29+'Tabela 1ª Fase'!C37+'Tabela 1ª Fase'!C41)</f>
        <v>12</v>
      </c>
      <c r="J6" s="62">
        <f>SUM('Tabela 1ª Fase'!E9+'Tabela 1ª Fase'!C15+'Tabela 1ª Fase'!C21+'Tabela 1ª Fase'!E29+'Tabela 1ª Fase'!E37+'Tabela 1ª Fase'!E41)</f>
        <v>7</v>
      </c>
      <c r="K6" s="71">
        <f t="shared" si="2"/>
        <v>5</v>
      </c>
      <c r="L6" s="63" t="s">
        <v>0</v>
      </c>
      <c r="M6" s="65">
        <v>1</v>
      </c>
      <c r="N6" s="65">
        <f t="shared" si="3"/>
        <v>24</v>
      </c>
      <c r="O6" s="65">
        <v>12</v>
      </c>
      <c r="P6" s="65">
        <f t="shared" si="4"/>
        <v>36</v>
      </c>
    </row>
    <row r="7" spans="1:16" ht="23.25" customHeight="1">
      <c r="A7" s="144"/>
      <c r="B7" s="70">
        <f t="shared" si="0"/>
        <v>0.6666666666666666</v>
      </c>
      <c r="C7" s="62" t="str">
        <f>Times!A4</f>
        <v>FLA</v>
      </c>
      <c r="D7" s="62">
        <f>SUM(IF(ISNUMBER('Tabela 1ª Fase'!E9),1)+IF(ISNUMBER('Tabela 1ª Fase'!C17),1)+IF(ISNUMBER('Tabela 1ª Fase'!E27),1)+IF(ISNUMBER('Tabela 1ª Fase'!C33),1)+IF(ISNUMBER('Tabela 1ª Fase'!E39),1)+IF(ISNUMBER('Tabela 1ª Fase'!C45),1))</f>
        <v>6</v>
      </c>
      <c r="E7" s="62">
        <f t="shared" si="1"/>
        <v>12</v>
      </c>
      <c r="F7" s="62">
        <f>SUM(IF('Tabela 1ª Fase'!E9&gt;'Tabela 1ª Fase'!C9,1,0)+IF('Tabela 1ª Fase'!C17&gt;'Tabela 1ª Fase'!E17,1,0)+IF('Tabela 1ª Fase'!E27&gt;'Tabela 1ª Fase'!C27,1,0)+IF('Tabela 1ª Fase'!C33&gt;'Tabela 1ª Fase'!E33,1,0)+IF('Tabela 1ª Fase'!E39&gt;'Tabela 1ª Fase'!C39,1,0)+IF('Tabela 1ª Fase'!C45&gt;'Tabela 1ª Fase'!E45,1,0))</f>
        <v>3</v>
      </c>
      <c r="G7" s="62">
        <f>SUM(IF(ISNUMBER('Tabela 1ª Fase'!E9),IF('Tabela 1ª Fase'!E9='Tabela 1ª Fase'!C9,1,0))+IF(ISNUMBER('Tabela 1ª Fase'!C17),IF('Tabela 1ª Fase'!C17='Tabela 1ª Fase'!E17,1,0))+IF(ISNUMBER('Tabela 1ª Fase'!E27),IF('Tabela 1ª Fase'!E27='Tabela 1ª Fase'!C27,1,0))+IF(ISNUMBER('Tabela 1ª Fase'!C33),IF('Tabela 1ª Fase'!C33='Tabela 1ª Fase'!E33,1,0))+IF(ISNUMBER('Tabela 1ª Fase'!E39),IF('Tabela 1ª Fase'!E39='Tabela 1ª Fase'!C39,1,0))+IF(ISNUMBER('Tabela 1ª Fase'!C45),IF('Tabela 1ª Fase'!C45='Tabela 1ª Fase'!E45,1,0)))</f>
        <v>3</v>
      </c>
      <c r="H7" s="62">
        <f>SUM(IF('Tabela 1ª Fase'!E9&lt;'Tabela 1ª Fase'!C9,1,0)+IF('Tabela 1ª Fase'!C17&lt;'Tabela 1ª Fase'!E17,1,0)+IF('Tabela 1ª Fase'!E27&lt;'Tabela 1ª Fase'!C27,1,0)+IF('Tabela 1ª Fase'!C33&lt;'Tabela 1ª Fase'!E33,1,0)+IF('Tabela 1ª Fase'!E39&lt;'Tabela 1ª Fase'!C39,1,0)+IF('Tabela 1ª Fase'!C45&lt;'Tabela 1ª Fase'!E45,1,0))</f>
        <v>0</v>
      </c>
      <c r="I7" s="62">
        <f>SUM('Tabela 1ª Fase'!E9+'Tabela 1ª Fase'!C17+'Tabela 1ª Fase'!E27+'Tabela 1ª Fase'!C33+'Tabela 1ª Fase'!E39+'Tabela 1ª Fase'!C45)</f>
        <v>16</v>
      </c>
      <c r="J7" s="62">
        <f>SUM('Tabela 1ª Fase'!C9+'Tabela 1ª Fase'!E17+'Tabela 1ª Fase'!C27+'Tabela 1ª Fase'!E33+'Tabela 1ª Fase'!C39+'Tabela 1ª Fase'!E45)</f>
        <v>7</v>
      </c>
      <c r="K7" s="71">
        <f t="shared" si="2"/>
        <v>9</v>
      </c>
      <c r="L7" s="63" t="s">
        <v>0</v>
      </c>
      <c r="M7" s="65">
        <v>2</v>
      </c>
      <c r="N7" s="65">
        <f t="shared" si="3"/>
        <v>23</v>
      </c>
      <c r="O7" s="65">
        <v>14</v>
      </c>
      <c r="P7" s="65">
        <f t="shared" si="4"/>
        <v>37</v>
      </c>
    </row>
    <row r="8" spans="1:16" ht="24.75" customHeight="1">
      <c r="A8" s="144"/>
      <c r="B8" s="70">
        <f t="shared" si="0"/>
        <v>0.5</v>
      </c>
      <c r="C8" s="62" t="str">
        <f>Times!A5</f>
        <v>AJA</v>
      </c>
      <c r="D8" s="62">
        <f>SUM(IF(ISNUMBER('Tabela 1ª Fase'!C11),1)+IF(ISNUMBER('Tabela 1ª Fase'!E17),1)+IF(ISNUMBER('Tabela 1ª Fase'!C25),1)+IF(ISNUMBER('Tabela 1ª Fase'!E31),1)+IF(ISNUMBER('Tabela 1ª Fase'!E37),1)+IF(ISNUMBER('Tabela 1ª Fase'!E43),1))</f>
        <v>6</v>
      </c>
      <c r="E8" s="62">
        <f t="shared" si="1"/>
        <v>9</v>
      </c>
      <c r="F8" s="62">
        <f>SUM(IF('Tabela 1ª Fase'!C11&gt;'Tabela 1ª Fase'!E11,1,0)+IF('Tabela 1ª Fase'!E17&gt;'Tabela 1ª Fase'!C17,1,0)+IF('Tabela 1ª Fase'!C25&gt;'Tabela 1ª Fase'!E25,1,0)+IF('Tabela 1ª Fase'!E31&gt;'Tabela 1ª Fase'!C31,1,0)+IF('Tabela 1ª Fase'!E37&gt;'Tabela 1ª Fase'!C37,1,0)+IF('Tabela 1ª Fase'!E43&gt;'Tabela 1ª Fase'!C43,1,0))</f>
        <v>3</v>
      </c>
      <c r="G8" s="62">
        <f>SUM(IF(ISNUMBER('Tabela 1ª Fase'!C11),IF('Tabela 1ª Fase'!C11='Tabela 1ª Fase'!E11,1,0))+IF(ISNUMBER('Tabela 1ª Fase'!E17),IF('Tabela 1ª Fase'!E17='Tabela 1ª Fase'!C17,1,0))+IF(ISNUMBER('Tabela 1ª Fase'!C25),IF('Tabela 1ª Fase'!C25='Tabela 1ª Fase'!E25,1,0))+IF(ISNUMBER('Tabela 1ª Fase'!E31),IF('Tabela 1ª Fase'!E31='Tabela 1ª Fase'!C31,1,0)))+IF(ISNUMBER('Tabela 1ª Fase'!E37),IF('Tabela 1ª Fase'!E37='Tabela 1ª Fase'!C37,1,0)+IF(ISNUMBER('Tabela 1ª Fase'!E43),IF('Tabela 1ª Fase'!E43='Tabela 1ª Fase'!C43,1,0)))</f>
        <v>0</v>
      </c>
      <c r="H8" s="62">
        <f>SUM(IF('Tabela 1ª Fase'!C11&lt;'Tabela 1ª Fase'!E11,1,0)+IF('Tabela 1ª Fase'!E17&lt;'Tabela 1ª Fase'!C17,1,0)+IF('Tabela 1ª Fase'!C25&lt;'Tabela 1ª Fase'!E25,1,0)+IF('Tabela 1ª Fase'!E31&lt;'Tabela 1ª Fase'!C31,1,0)+IF('Tabela 1ª Fase'!E37&lt;'Tabela 1ª Fase'!C37,1,0)+IF('Tabela 1ª Fase'!E43&lt;'Tabela 1ª Fase'!C43,1,0))</f>
        <v>3</v>
      </c>
      <c r="I8" s="62">
        <f>SUM('Tabela 1ª Fase'!C11+'Tabela 1ª Fase'!E17+'Tabela 1ª Fase'!C25+'Tabela 1ª Fase'!E31+'Tabela 1ª Fase'!E37+'Tabela 1ª Fase'!E43)</f>
        <v>8</v>
      </c>
      <c r="J8" s="62">
        <f>SUM('Tabela 1ª Fase'!E11+'Tabela 1ª Fase'!C17+'Tabela 1ª Fase'!E25+'Tabela 1ª Fase'!C31+'Tabela 1ª Fase'!C37+'Tabela 1ª Fase'!C43)</f>
        <v>7</v>
      </c>
      <c r="K8" s="71">
        <f t="shared" si="2"/>
        <v>1</v>
      </c>
      <c r="L8" s="63" t="s">
        <v>0</v>
      </c>
      <c r="M8" s="65">
        <v>11</v>
      </c>
      <c r="N8" s="65">
        <f t="shared" si="3"/>
        <v>14</v>
      </c>
      <c r="O8" s="65">
        <v>1</v>
      </c>
      <c r="P8" s="65">
        <f t="shared" si="4"/>
        <v>15</v>
      </c>
    </row>
    <row r="9" spans="1:16" ht="24.75" customHeight="1">
      <c r="A9" s="144"/>
      <c r="B9" s="70">
        <f t="shared" si="0"/>
        <v>0.1111111111111111</v>
      </c>
      <c r="C9" s="62" t="str">
        <f>Times!A6</f>
        <v>BOR</v>
      </c>
      <c r="D9" s="62">
        <f>SUM(IF(ISNUMBER('Tabela 1ª Fase'!E11),1)+IF(ISNUMBER('Tabela 1ª Fase'!C19),1)+IF(ISNUMBER('Tabela 1ª Fase'!E23),1)+IF(ISNUMBER('Tabela 1ª Fase'!E29),1)+IF(ISNUMBER('Tabela 1ª Fase'!E35),1)+IF(ISNUMBER('Tabela 1ª Fase'!E45),1))</f>
        <v>6</v>
      </c>
      <c r="E9" s="62">
        <f t="shared" si="1"/>
        <v>2</v>
      </c>
      <c r="F9" s="62">
        <f>SUM(IF('Tabela 1ª Fase'!E11&gt;'Tabela 1ª Fase'!C11,1,0)+IF('Tabela 1ª Fase'!C19&gt;'Tabela 1ª Fase'!E19,1,0)+IF('Tabela 1ª Fase'!E23&gt;'Tabela 1ª Fase'!C23,1,0)+IF('Tabela 1ª Fase'!E29&gt;'Tabela 1ª Fase'!C29,1,0)+IF('Tabela 1ª Fase'!E35&gt;'Tabela 1ª Fase'!C35,1,0)+IF('Tabela 1ª Fase'!E45&gt;'Tabela 1ª Fase'!C45,1,0))</f>
        <v>0</v>
      </c>
      <c r="G9" s="62">
        <f>SUM(IF(ISNUMBER('Tabela 1ª Fase'!E11),IF('Tabela 1ª Fase'!E11='Tabela 1ª Fase'!C11,1,0))+IF(ISNUMBER('Tabela 1ª Fase'!C19),IF('Tabela 1ª Fase'!C19='Tabela 1ª Fase'!E19,1,0))+IF(ISNUMBER('Tabela 1ª Fase'!E23),IF('Tabela 1ª Fase'!E23='Tabela 1ª Fase'!C23,1,0))+IF(ISNUMBER('Tabela 1ª Fase'!E29),IF('Tabela 1ª Fase'!E29='Tabela 1ª Fase'!C29,1,0))+IF(ISNUMBER('Tabela 1ª Fase'!E35),IF('Tabela 1ª Fase'!E35='Tabela 1ª Fase'!C35,1,0))+IF(ISNUMBER('Tabela 1ª Fase'!E45),IF('Tabela 1ª Fase'!E45='Tabela 1ª Fase'!C45,1,0)))</f>
        <v>2</v>
      </c>
      <c r="H9" s="62">
        <f>SUM(IF('Tabela 1ª Fase'!E11&lt;'Tabela 1ª Fase'!C11,1,0)+IF('Tabela 1ª Fase'!C19&lt;'Tabela 1ª Fase'!E19,1,0)+IF('Tabela 1ª Fase'!E23&lt;'Tabela 1ª Fase'!C23,1,0)+IF('Tabela 1ª Fase'!E29&lt;'Tabela 1ª Fase'!C29,1,0)+IF('Tabela 1ª Fase'!E35&lt;'Tabela 1ª Fase'!C35,1,0)+IF('Tabela 1ª Fase'!E45&lt;'Tabela 1ª Fase'!C45,1,0))</f>
        <v>4</v>
      </c>
      <c r="I9" s="62">
        <f>SUM('Tabela 1ª Fase'!E11+'Tabela 1ª Fase'!C19+'Tabela 1ª Fase'!E23+'Tabela 1ª Fase'!E29+'Tabela 1ª Fase'!E35+'Tabela 1ª Fase'!E45)</f>
        <v>8</v>
      </c>
      <c r="J9" s="62">
        <f>SUM('Tabela 1ª Fase'!C11+'Tabela 1ª Fase'!E19+'Tabela 1ª Fase'!C23+'Tabela 1ª Fase'!C29+'Tabela 1ª Fase'!C35+'Tabela 1ª Fase'!C45)</f>
        <v>14</v>
      </c>
      <c r="K9" s="71">
        <f t="shared" si="2"/>
        <v>-6</v>
      </c>
      <c r="L9" s="63"/>
      <c r="M9" s="65">
        <v>20</v>
      </c>
      <c r="N9" s="65">
        <f t="shared" si="3"/>
        <v>5</v>
      </c>
      <c r="O9" s="65"/>
      <c r="P9" s="65">
        <f t="shared" si="4"/>
        <v>5</v>
      </c>
    </row>
    <row r="10" spans="1:16" ht="24.75" customHeight="1" thickBot="1">
      <c r="A10" s="153"/>
      <c r="B10" s="70">
        <f aca="true" t="shared" si="5" ref="B10:B16">IF(D10&gt;0,SUM((E10/(D10*3))),0)</f>
        <v>0.1111111111111111</v>
      </c>
      <c r="C10" s="62" t="str">
        <f>Times!A7</f>
        <v>CAM</v>
      </c>
      <c r="D10" s="62">
        <f>SUM(IF(ISNUMBER('Tabela 1ª Fase'!E13),1)+IF(ISNUMBER('Tabela 1ª Fase'!E19),1)+IF(ISNUMBER('Tabela 1ª Fase'!E25),1)+IF(ISNUMBER('Tabela 1ª Fase'!E33),1)+IF(ISNUMBER('Tabela 1ª Fase'!E41),1)+IF(ISNUMBER('Tabela 1ª Fase'!E47),1))</f>
        <v>6</v>
      </c>
      <c r="E10" s="62">
        <f aca="true" t="shared" si="6" ref="E10:E23">SUM(F10*3)+G10</f>
        <v>2</v>
      </c>
      <c r="F10" s="62">
        <f>SUM(IF('Tabela 1ª Fase'!E13&gt;'Tabela 1ª Fase'!C13,1,0)+IF('Tabela 1ª Fase'!E19&gt;'Tabela 1ª Fase'!C19,1,0)+IF('Tabela 1ª Fase'!E25&gt;'Tabela 1ª Fase'!C25,1,0)+IF('Tabela 1ª Fase'!E33&gt;'Tabela 1ª Fase'!C33,1,0)+IF('Tabela 1ª Fase'!E41&gt;'Tabela 1ª Fase'!C41,1,0)+IF('Tabela 1ª Fase'!E47&gt;'Tabela 1ª Fase'!C47,1,0))</f>
        <v>0</v>
      </c>
      <c r="G10" s="62">
        <f>SUM(IF(ISNUMBER('Tabela 1ª Fase'!E13),IF('Tabela 1ª Fase'!E13='Tabela 1ª Fase'!C13,1,0))+IF(ISNUMBER('Tabela 1ª Fase'!E19),IF('Tabela 1ª Fase'!E19='Tabela 1ª Fase'!C19,1,0))+IF(ISNUMBER('Tabela 1ª Fase'!E25),IF('Tabela 1ª Fase'!E25='Tabela 1ª Fase'!C25,1,0))+IF(ISNUMBER('Tabela 1ª Fase'!E33),IF('Tabela 1ª Fase'!E33='Tabela 1ª Fase'!C33,1,0))+IF(ISNUMBER('Tabela 1ª Fase'!E41),IF('Tabela 1ª Fase'!E41='Tabela 1ª Fase'!C41,1,0))+IF(ISNUMBER('Tabela 1ª Fase'!E47),IF('Tabela 1ª Fase'!E47='Tabela 1ª Fase'!C47,1,0)))</f>
        <v>2</v>
      </c>
      <c r="H10" s="62">
        <f>SUM(IF('Tabela 1ª Fase'!E13&lt;'Tabela 1ª Fase'!C13,1,0)+IF('Tabela 1ª Fase'!E19&lt;'Tabela 1ª Fase'!C19,1,0)+IF('Tabela 1ª Fase'!E25&lt;'Tabela 1ª Fase'!C25,1,0)+IF('Tabela 1ª Fase'!E33&lt;'Tabela 1ª Fase'!C33,1,0)+IF('Tabela 1ª Fase'!E41&lt;'Tabela 1ª Fase'!C41,1,0)+IF('Tabela 1ª Fase'!E47&lt;'Tabela 1ª Fase'!C47,1,0))</f>
        <v>4</v>
      </c>
      <c r="I10" s="62">
        <f>SUM('Tabela 1ª Fase'!E13+'Tabela 1ª Fase'!E19+'Tabela 1ª Fase'!E25+'Tabela 1ª Fase'!E33+'Tabela 1ª Fase'!E41+'Tabela 1ª Fase'!E47)</f>
        <v>4</v>
      </c>
      <c r="J10" s="62">
        <f>SUM('Tabela 1ª Fase'!C13+'Tabela 1ª Fase'!C19+'Tabela 1ª Fase'!C25+'Tabela 1ª Fase'!C33+'Tabela 1ª Fase'!C41+'Tabela 1ª Fase'!C47)</f>
        <v>14</v>
      </c>
      <c r="K10" s="71">
        <f aca="true" t="shared" si="7" ref="K10:K16">SUM(I10-J10)</f>
        <v>-10</v>
      </c>
      <c r="L10" s="63"/>
      <c r="M10" s="65">
        <v>21</v>
      </c>
      <c r="N10" s="65">
        <f t="shared" si="3"/>
        <v>4</v>
      </c>
      <c r="O10" s="65"/>
      <c r="P10" s="65">
        <f t="shared" si="4"/>
        <v>4</v>
      </c>
    </row>
    <row r="11" spans="1:16" ht="9.75" customHeight="1" thickBot="1">
      <c r="A11" s="11"/>
      <c r="B11" s="66"/>
      <c r="C11" s="67"/>
      <c r="D11" s="111"/>
      <c r="E11" s="111"/>
      <c r="F11" s="111"/>
      <c r="G11" s="111"/>
      <c r="H11" s="111"/>
      <c r="I11" s="111"/>
      <c r="J11" s="111"/>
      <c r="K11" s="112"/>
      <c r="L11" s="63"/>
      <c r="M11" s="65"/>
      <c r="N11" s="65"/>
      <c r="O11" s="65"/>
      <c r="P11" s="65"/>
    </row>
    <row r="12" spans="1:16" ht="24.75" customHeight="1">
      <c r="A12" s="143" t="s">
        <v>14</v>
      </c>
      <c r="B12" s="70">
        <f t="shared" si="5"/>
        <v>0.2777777777777778</v>
      </c>
      <c r="C12" s="62" t="str">
        <f>Times!A8</f>
        <v>GRE</v>
      </c>
      <c r="D12" s="62">
        <f>SUM(IF(ISNUMBER('Tabela 1ª Fase'!J7),1)+IF(ISNUMBER('Tabela 1ª Fase'!J15),1)+IF(ISNUMBER('Tabela 1ª Fase'!J23),1)+IF(ISNUMBER('Tabela 1ª Fase'!J31),1)+IF(ISNUMBER('Tabela 1ª Fase'!J39),1)+IF(ISNUMBER('Tabela 1ª Fase'!J47),1))</f>
        <v>6</v>
      </c>
      <c r="E12" s="62">
        <f t="shared" si="6"/>
        <v>5</v>
      </c>
      <c r="F12" s="62">
        <f>SUM(IF('Tabela 1ª Fase'!J7&gt;'Tabela 1ª Fase'!L7,1,0)+IF('Tabela 1ª Fase'!J15&gt;'Tabela 1ª Fase'!L15,1,0)+IF('Tabela 1ª Fase'!J23&gt;'Tabela 1ª Fase'!L23,1,0)+IF('Tabela 1ª Fase'!J31&gt;'Tabela 1ª Fase'!L31,1,0)+IF('Tabela 1ª Fase'!J39&gt;'Tabela 1ª Fase'!L39,1,0)+IF('Tabela 1ª Fase'!J47&gt;'Tabela 1ª Fase'!L47,1,0))</f>
        <v>0</v>
      </c>
      <c r="G12" s="62">
        <f>SUM(IF(ISNUMBER('Tabela 1ª Fase'!J7),IF('Tabela 1ª Fase'!J7='Tabela 1ª Fase'!L7,1,0))+IF(ISNUMBER('Tabela 1ª Fase'!J15),IF('Tabela 1ª Fase'!J15='Tabela 1ª Fase'!L15,1,0))+IF(ISNUMBER('Tabela 1ª Fase'!J23),IF('Tabela 1ª Fase'!J23='Tabela 1ª Fase'!L23,1,0))+IF(ISNUMBER('Tabela 1ª Fase'!J31),IF('Tabela 1ª Fase'!J31='Tabela 1ª Fase'!L31,1,0))+IF(ISNUMBER('Tabela 1ª Fase'!J39),IF('Tabela 1ª Fase'!J39='Tabela 1ª Fase'!L39,1,0))+IF(ISNUMBER('Tabela 1ª Fase'!J47),IF('Tabela 1ª Fase'!J47='Tabela 1ª Fase'!L47,1,0)))</f>
        <v>5</v>
      </c>
      <c r="H12" s="62">
        <f>SUM(IF('Tabela 1ª Fase'!J7&lt;'Tabela 1ª Fase'!L7,1,0)+IF('Tabela 1ª Fase'!J15&lt;'Tabela 1ª Fase'!L15,1,0)+IF('Tabela 1ª Fase'!J23&lt;'Tabela 1ª Fase'!L23,1,0)+IF('Tabela 1ª Fase'!J31&lt;'Tabela 1ª Fase'!L31,1,0)+IF('Tabela 1ª Fase'!J39&lt;'Tabela 1ª Fase'!L39,1,0)+IF('Tabela 1ª Fase'!J47&lt;'Tabela 1ª Fase'!L47,1,0))</f>
        <v>1</v>
      </c>
      <c r="I12" s="62">
        <f>SUM('Tabela 1ª Fase'!J7+'Tabela 1ª Fase'!J15+'Tabela 1ª Fase'!J23+'Tabela 1ª Fase'!J31+'Tabela 1ª Fase'!J39+'Tabela 1ª Fase'!J47)</f>
        <v>3</v>
      </c>
      <c r="J12" s="62">
        <f>SUM('Tabela 1ª Fase'!L7+'Tabela 1ª Fase'!L15+'Tabela 1ª Fase'!L23+'Tabela 1ª Fase'!L31+'Tabela 1ª Fase'!L39+'Tabela 1ª Fase'!L47)</f>
        <v>4</v>
      </c>
      <c r="K12" s="71">
        <f t="shared" si="7"/>
        <v>-1</v>
      </c>
      <c r="L12" s="63"/>
      <c r="M12" s="65">
        <v>17</v>
      </c>
      <c r="N12" s="65">
        <f t="shared" si="3"/>
        <v>8</v>
      </c>
      <c r="O12" s="65"/>
      <c r="P12" s="65">
        <f t="shared" si="4"/>
        <v>8</v>
      </c>
    </row>
    <row r="13" spans="1:16" ht="24.75" customHeight="1">
      <c r="A13" s="144"/>
      <c r="B13" s="70">
        <f t="shared" si="5"/>
        <v>0.6666666666666666</v>
      </c>
      <c r="C13" s="62" t="str">
        <f>Times!A9</f>
        <v>CEL</v>
      </c>
      <c r="D13" s="62">
        <f>SUM(IF(ISNUMBER('Tabela 1ª Fase'!L7),1)+IF(ISNUMBER('Tabela 1ª Fase'!J13),1)+IF(ISNUMBER('Tabela 1ª Fase'!J21),1)+IF(ISNUMBER('Tabela 1ª Fase'!J27),1)+IF(ISNUMBER('Tabela 1ª Fase'!J35),1)+IF(ISNUMBER('Tabela 1ª Fase'!J43),1))</f>
        <v>6</v>
      </c>
      <c r="E13" s="62">
        <f t="shared" si="6"/>
        <v>12</v>
      </c>
      <c r="F13" s="62">
        <f>SUM(IF('Tabela 1ª Fase'!L7&gt;'Tabela 1ª Fase'!J7,1,0)+IF('Tabela 1ª Fase'!J13&gt;'Tabela 1ª Fase'!L13,1,0)+IF('Tabela 1ª Fase'!J21&gt;'Tabela 1ª Fase'!L21,1,0)+IF('Tabela 1ª Fase'!J27&gt;'Tabela 1ª Fase'!L27,1,0)+IF('Tabela 1ª Fase'!J35&gt;'Tabela 1ª Fase'!L35,1,0)+IF('Tabela 1ª Fase'!J43&gt;'Tabela 1ª Fase'!L43,1,0))</f>
        <v>3</v>
      </c>
      <c r="G13" s="62">
        <f>SUM(IF(ISNUMBER('Tabela 1ª Fase'!L7),IF('Tabela 1ª Fase'!L7='Tabela 1ª Fase'!J7,1,0))+IF(ISNUMBER('Tabela 1ª Fase'!J13),IF('Tabela 1ª Fase'!J13='Tabela 1ª Fase'!L13,1,0))+IF(ISNUMBER('Tabela 1ª Fase'!J21),IF('Tabela 1ª Fase'!J21='Tabela 1ª Fase'!L21,1,0))+IF(ISNUMBER('Tabela 1ª Fase'!J27),IF('Tabela 1ª Fase'!J27='Tabela 1ª Fase'!L27,1,0))+IF(ISNUMBER('Tabela 1ª Fase'!J35),IF('Tabela 1ª Fase'!J35='Tabela 1ª Fase'!L35,1,0))+IF(ISNUMBER('Tabela 1ª Fase'!J45),IF('Tabela 1ª Fase'!J45='Tabela 1ª Fase'!L45,1,0)))</f>
        <v>3</v>
      </c>
      <c r="H13" s="62">
        <f>SUM(IF('Tabela 1ª Fase'!L7&lt;'Tabela 1ª Fase'!J7,1,0)+IF('Tabela 1ª Fase'!J13&lt;'Tabela 1ª Fase'!L13,1,0)+IF('Tabela 1ª Fase'!J21&lt;'Tabela 1ª Fase'!L21,1,0)+IF('Tabela 1ª Fase'!J27&lt;'Tabela 1ª Fase'!L27,1,0)+IF('Tabela 1ª Fase'!J35&lt;'Tabela 1ª Fase'!L35,1,0)+IF('Tabela 1ª Fase'!J43&lt;'Tabela 1ª Fase'!L43,1,0))</f>
        <v>1</v>
      </c>
      <c r="I13" s="62">
        <f>SUM('Tabela 1ª Fase'!L7+'Tabela 1ª Fase'!J13+'Tabela 1ª Fase'!J21+'Tabela 1ª Fase'!J27+'Tabela 1ª Fase'!J35+'Tabela 1ª Fase'!J43)</f>
        <v>6</v>
      </c>
      <c r="J13" s="62">
        <f>SUM('Tabela 1ª Fase'!J7+'Tabela 1ª Fase'!L13+'Tabela 1ª Fase'!L21+'Tabela 1ª Fase'!L27+'Tabela 1ª Fase'!L35+'Tabela 1ª Fase'!L43)</f>
        <v>5</v>
      </c>
      <c r="K13" s="71">
        <f t="shared" si="7"/>
        <v>1</v>
      </c>
      <c r="L13" s="63" t="s">
        <v>0</v>
      </c>
      <c r="M13" s="65">
        <v>4</v>
      </c>
      <c r="N13" s="65">
        <f t="shared" si="3"/>
        <v>21</v>
      </c>
      <c r="O13" s="65">
        <v>8</v>
      </c>
      <c r="P13" s="65">
        <f t="shared" si="4"/>
        <v>29</v>
      </c>
    </row>
    <row r="14" spans="1:16" ht="24.75" customHeight="1">
      <c r="A14" s="144"/>
      <c r="B14" s="70">
        <f t="shared" si="5"/>
        <v>0.6111111111111112</v>
      </c>
      <c r="C14" s="62" t="str">
        <f>Times!A10</f>
        <v>AMA</v>
      </c>
      <c r="D14" s="62">
        <f>SUM(IF(ISNUMBER('Tabela 1ª Fase'!J9),1)+IF(ISNUMBER('Tabela 1ª Fase'!L15),1)+IF(ISNUMBER('Tabela 1ª Fase'!L21),1)+IF(ISNUMBER('Tabela 1ª Fase'!J29),1)+IF(ISNUMBER('Tabela 1ª Fase'!J37),1)+IF(ISNUMBER('Tabela 1ª Fase'!J41),1))</f>
        <v>6</v>
      </c>
      <c r="E14" s="62">
        <f t="shared" si="6"/>
        <v>11</v>
      </c>
      <c r="F14" s="62">
        <f>SUM(IF('Tabela 1ª Fase'!J9&gt;'Tabela 1ª Fase'!L9,1,0)+IF('Tabela 1ª Fase'!L15&gt;'Tabela 1ª Fase'!J15,1,0)+IF('Tabela 1ª Fase'!L21&gt;'Tabela 1ª Fase'!J21,1,0)+IF('Tabela 1ª Fase'!J29&gt;'Tabela 1ª Fase'!L29,1,0)+IF('Tabela 1ª Fase'!J37&gt;'Tabela 1ª Fase'!L37,1,0)+IF('Tabela 1ª Fase'!J41&gt;'Tabela 1ª Fase'!L41,1,0))</f>
        <v>3</v>
      </c>
      <c r="G14" s="62">
        <f>SUM(IF(ISNUMBER('Tabela 1ª Fase'!J9),IF('Tabela 1ª Fase'!J9='Tabela 1ª Fase'!L9,1,0))+IF(ISNUMBER('Tabela 1ª Fase'!L15),IF('Tabela 1ª Fase'!L15='Tabela 1ª Fase'!J15,1,0))+IF(ISNUMBER('Tabela 1ª Fase'!L21),IF('Tabela 1ª Fase'!L21='Tabela 1ª Fase'!J21,1,0))+IF(ISNUMBER('Tabela 1ª Fase'!J29),IF('Tabela 1ª Fase'!J29='Tabela 1ª Fase'!L29,1,0))+IF(ISNUMBER('Tabela 1ª Fase'!J37),IF('Tabela 1ª Fase'!J37='Tabela 1ª Fase'!L37,1,0))+IF(ISNUMBER('Tabela 1ª Fase'!J41),IF('Tabela 1ª Fase'!J41='Tabela 1ª Fase'!L41,1,0)))</f>
        <v>2</v>
      </c>
      <c r="H14" s="62">
        <f>SUM(IF('Tabela 1ª Fase'!J9&lt;'Tabela 1ª Fase'!L9,1,0)+IF('Tabela 1ª Fase'!L15&lt;'Tabela 1ª Fase'!J15,1,0)+IF('Tabela 1ª Fase'!L21&lt;'Tabela 1ª Fase'!J21,1,0)+IF('Tabela 1ª Fase'!J29&lt;'Tabela 1ª Fase'!L29,1,0)+IF('Tabela 1ª Fase'!J37&lt;'Tabela 1ª Fase'!L37,1,0)+IF('Tabela 1ª Fase'!J41&lt;'Tabela 1ª Fase'!L41,1,0))</f>
        <v>1</v>
      </c>
      <c r="I14" s="62">
        <f>SUM('Tabela 1ª Fase'!J9+'Tabela 1ª Fase'!L15+'Tabela 1ª Fase'!L21+'Tabela 1ª Fase'!J29+'Tabela 1ª Fase'!J37+'Tabela 1ª Fase'!J41)</f>
        <v>6</v>
      </c>
      <c r="J14" s="62">
        <f>SUM('Tabela 1ª Fase'!L9+'Tabela 1ª Fase'!J15+'Tabela 1ª Fase'!J21+'Tabela 1ª Fase'!L29+'Tabela 1ª Fase'!L37+'Tabela 1ª Fase'!L41)</f>
        <v>4</v>
      </c>
      <c r="K14" s="71">
        <f t="shared" si="7"/>
        <v>2</v>
      </c>
      <c r="L14" s="63" t="s">
        <v>0</v>
      </c>
      <c r="M14" s="65">
        <v>7</v>
      </c>
      <c r="N14" s="65">
        <f t="shared" si="3"/>
        <v>18</v>
      </c>
      <c r="O14" s="65">
        <v>6</v>
      </c>
      <c r="P14" s="65">
        <f t="shared" si="4"/>
        <v>24</v>
      </c>
    </row>
    <row r="15" spans="1:16" ht="24.75" customHeight="1">
      <c r="A15" s="144"/>
      <c r="B15" s="70">
        <f t="shared" si="5"/>
        <v>0.3888888888888889</v>
      </c>
      <c r="C15" s="62" t="str">
        <f>Times!A11</f>
        <v>MAR</v>
      </c>
      <c r="D15" s="62">
        <f>SUM(IF(ISNUMBER('Tabela 1ª Fase'!L9),1)+IF(ISNUMBER('Tabela 1ª Fase'!J17),1)+IF(ISNUMBER('Tabela 1ª Fase'!L27),1)+IF(ISNUMBER('Tabela 1ª Fase'!J33),1)+IF(ISNUMBER('Tabela 1ª Fase'!L39),1)+IF(ISNUMBER('Tabela 1ª Fase'!J45),1))</f>
        <v>6</v>
      </c>
      <c r="E15" s="62">
        <f t="shared" si="6"/>
        <v>7</v>
      </c>
      <c r="F15" s="62">
        <f>SUM(IF('Tabela 1ª Fase'!L9&gt;'Tabela 1ª Fase'!J9,1,0)+IF('Tabela 1ª Fase'!J17&gt;'Tabela 1ª Fase'!L17,1,0)+IF('Tabela 1ª Fase'!L27&gt;'Tabela 1ª Fase'!J27,1,0)+IF('Tabela 1ª Fase'!J33&gt;'Tabela 1ª Fase'!L33,1,0)+IF('Tabela 1ª Fase'!L39&gt;'Tabela 1ª Fase'!J39,1,0)+IF('Tabela 1ª Fase'!J45&gt;'Tabela 1ª Fase'!L45,1,0))</f>
        <v>1</v>
      </c>
      <c r="G15" s="62">
        <f>SUM(IF(ISNUMBER('Tabela 1ª Fase'!L9),IF('Tabela 1ª Fase'!L9='Tabela 1ª Fase'!J9,1,0))+IF(ISNUMBER('Tabela 1ª Fase'!J17),IF('Tabela 1ª Fase'!J17='Tabela 1ª Fase'!L17,1,0))+IF(ISNUMBER('Tabela 1ª Fase'!L27),IF('Tabela 1ª Fase'!L27='Tabela 1ª Fase'!J27,1,0))+IF(ISNUMBER('Tabela 1ª Fase'!J33),IF('Tabela 1ª Fase'!J33='Tabela 1ª Fase'!L33,1,0))+IF(ISNUMBER('Tabela 1ª Fase'!L39),IF('Tabela 1ª Fase'!L39='Tabela 1ª Fase'!J39,1,0))+IF(ISNUMBER('Tabela 1ª Fase'!J45),IF('Tabela 1ª Fase'!J45='Tabela 1ª Fase'!L45,1,0)))</f>
        <v>4</v>
      </c>
      <c r="H15" s="62">
        <f>SUM(IF('Tabela 1ª Fase'!L9&lt;'Tabela 1ª Fase'!J9,1,0)+IF('Tabela 1ª Fase'!J17&lt;'Tabela 1ª Fase'!L17,1,0)+IF('Tabela 1ª Fase'!L27&lt;'Tabela 1ª Fase'!J27,1,0)+IF('Tabela 1ª Fase'!J33&lt;'Tabela 1ª Fase'!L33,1,0)+IF('Tabela 1ª Fase'!L39&lt;'Tabela 1ª Fase'!J39,1,0)+IF('Tabela 1ª Fase'!J45&lt;'Tabela 1ª Fase'!L45,1,0))</f>
        <v>1</v>
      </c>
      <c r="I15" s="62">
        <f>SUM('Tabela 1ª Fase'!L9+'Tabela 1ª Fase'!J17+'Tabela 1ª Fase'!L27+'Tabela 1ª Fase'!J33+'Tabela 1ª Fase'!L39+'Tabela 1ª Fase'!J45)</f>
        <v>5</v>
      </c>
      <c r="J15" s="62">
        <f>SUM('Tabela 1ª Fase'!J9+'Tabela 1ª Fase'!L17+'Tabela 1ª Fase'!J27+'Tabela 1ª Fase'!L33+'Tabela 1ª Fase'!J39+'Tabela 1ª Fase'!L45)</f>
        <v>5</v>
      </c>
      <c r="K15" s="71">
        <f t="shared" si="7"/>
        <v>0</v>
      </c>
      <c r="L15" s="63" t="s">
        <v>0</v>
      </c>
      <c r="M15" s="65">
        <v>14</v>
      </c>
      <c r="N15" s="65">
        <f t="shared" si="3"/>
        <v>11</v>
      </c>
      <c r="O15" s="65"/>
      <c r="P15" s="65">
        <f t="shared" si="4"/>
        <v>11</v>
      </c>
    </row>
    <row r="16" spans="1:16" ht="24.75" customHeight="1">
      <c r="A16" s="144"/>
      <c r="B16" s="70">
        <f t="shared" si="5"/>
        <v>0.1111111111111111</v>
      </c>
      <c r="C16" s="62" t="str">
        <f>Times!A12</f>
        <v>PAL</v>
      </c>
      <c r="D16" s="62">
        <f>SUM(IF(ISNUMBER('Tabela 1ª Fase'!J11),1)+IF(ISNUMBER('Tabela 1ª Fase'!L17),1)+IF(ISNUMBER('Tabela 1ª Fase'!J25),1)+IF(ISNUMBER('Tabela 1ª Fase'!L31),1)+IF(ISNUMBER('Tabela 1ª Fase'!L37),1)+IF(ISNUMBER('Tabela 1ª Fase'!L43),1))</f>
        <v>6</v>
      </c>
      <c r="E16" s="62">
        <f t="shared" si="6"/>
        <v>2</v>
      </c>
      <c r="F16" s="62">
        <f>SUM(IF('Tabela 1ª Fase'!J11&gt;'Tabela 1ª Fase'!L11,1,0)+IF('Tabela 1ª Fase'!L17&gt;'Tabela 1ª Fase'!J17,1,0)+IF('Tabela 1ª Fase'!J25&gt;'Tabela 1ª Fase'!L25,1,0)+IF('Tabela 1ª Fase'!L31&gt;'Tabela 1ª Fase'!J31,1,0)+IF('Tabela 1ª Fase'!L37&gt;'Tabela 1ª Fase'!J37,1,0)+IF('Tabela 1ª Fase'!L43&gt;'Tabela 1ª Fase'!J43,1,0))</f>
        <v>0</v>
      </c>
      <c r="G16" s="62">
        <f>SUM(IF(ISNUMBER('Tabela 1ª Fase'!J11),IF('Tabela 1ª Fase'!J11='Tabela 1ª Fase'!L11,1,0))+IF(ISNUMBER('Tabela 1ª Fase'!L17),IF('Tabela 1ª Fase'!L17='Tabela 1ª Fase'!J17,1,0))+IF(ISNUMBER('Tabela 1ª Fase'!J25),IF('Tabela 1ª Fase'!J25='Tabela 1ª Fase'!L25,1,0))+IF(ISNUMBER('Tabela 1ª Fase'!L31),IF('Tabela 1ª Fase'!L31='Tabela 1ª Fase'!J31,1,0)))+IF(ISNUMBER('Tabela 1ª Fase'!L37),IF('Tabela 1ª Fase'!L37='Tabela 1ª Fase'!J37,1,0)+IF(ISNUMBER('Tabela 1ª Fase'!L43),IF('Tabela 1ª Fase'!L43='Tabela 1ª Fase'!J43,1,0)))</f>
        <v>2</v>
      </c>
      <c r="H16" s="62">
        <f>SUM(IF('Tabela 1ª Fase'!J11&lt;'Tabela 1ª Fase'!L11,1,0)+IF('Tabela 1ª Fase'!L17&lt;'Tabela 1ª Fase'!J17,1,0)+IF('Tabela 1ª Fase'!J25&lt;'Tabela 1ª Fase'!L25,1,0)+IF('Tabela 1ª Fase'!L31&lt;'Tabela 1ª Fase'!J31,1,0)+IF('Tabela 1ª Fase'!L37&lt;'Tabela 1ª Fase'!J37,1,0)+IF('Tabela 1ª Fase'!L43&lt;'Tabela 1ª Fase'!J43,1,0))</f>
        <v>4</v>
      </c>
      <c r="I16" s="62">
        <f>SUM('Tabela 1ª Fase'!J11+'Tabela 1ª Fase'!L17+'Tabela 1ª Fase'!J25+'Tabela 1ª Fase'!L31+'Tabela 1ª Fase'!L37+'Tabela 1ª Fase'!L43)</f>
        <v>5</v>
      </c>
      <c r="J16" s="62">
        <f>SUM('Tabela 1ª Fase'!L11+'Tabela 1ª Fase'!J17+'Tabela 1ª Fase'!L25+'Tabela 1ª Fase'!J31+'Tabela 1ª Fase'!J37+'Tabela 1ª Fase'!J43)</f>
        <v>10</v>
      </c>
      <c r="K16" s="71">
        <f t="shared" si="7"/>
        <v>-5</v>
      </c>
      <c r="L16" s="63"/>
      <c r="M16" s="65">
        <v>19</v>
      </c>
      <c r="N16" s="65">
        <f t="shared" si="3"/>
        <v>6</v>
      </c>
      <c r="O16" s="65"/>
      <c r="P16" s="65">
        <f t="shared" si="4"/>
        <v>6</v>
      </c>
    </row>
    <row r="17" spans="1:16" ht="24.75" customHeight="1">
      <c r="A17" s="144"/>
      <c r="B17" s="70">
        <f aca="true" t="shared" si="8" ref="B17:B23">IF(D17&gt;0,SUM((E17/(D17*3))),0)</f>
        <v>0.2777777777777778</v>
      </c>
      <c r="C17" s="62" t="str">
        <f>Times!A13</f>
        <v>AME</v>
      </c>
      <c r="D17" s="62">
        <f>SUM(IF(ISNUMBER('Tabela 1ª Fase'!L11),1)+IF(ISNUMBER('Tabela 1ª Fase'!J19),1)+IF(ISNUMBER('Tabela 1ª Fase'!L23),1)+IF(ISNUMBER('Tabela 1ª Fase'!L29),1)+IF(ISNUMBER('Tabela 1ª Fase'!L35),1)+IF(ISNUMBER('Tabela 1ª Fase'!L45),1))</f>
        <v>6</v>
      </c>
      <c r="E17" s="62">
        <f t="shared" si="6"/>
        <v>5</v>
      </c>
      <c r="F17" s="62">
        <f>SUM(IF('Tabela 1ª Fase'!L11&gt;'Tabela 1ª Fase'!J11,1,0)+IF('Tabela 1ª Fase'!J19&gt;'Tabela 1ª Fase'!L19,1,0)+IF('Tabela 1ª Fase'!L23&gt;'Tabela 1ª Fase'!J23,1,0)+IF('Tabela 1ª Fase'!L29&gt;'Tabela 1ª Fase'!J29,1,0)+IF('Tabela 1ª Fase'!L35&gt;'Tabela 1ª Fase'!J35,1,0)+IF('Tabela 1ª Fase'!L45&gt;'Tabela 1ª Fase'!J45,1,0))</f>
        <v>1</v>
      </c>
      <c r="G17" s="62">
        <f>SUM(IF(ISNUMBER('Tabela 1ª Fase'!L11),IF('Tabela 1ª Fase'!L11='Tabela 1ª Fase'!J11,1,0))+IF(ISNUMBER('Tabela 1ª Fase'!J19),IF('Tabela 1ª Fase'!J19='Tabela 1ª Fase'!L19,1,0))+IF(ISNUMBER('Tabela 1ª Fase'!L23),IF('Tabela 1ª Fase'!L23='Tabela 1ª Fase'!J23,1,0))+IF(ISNUMBER('Tabela 1ª Fase'!L29),IF('Tabela 1ª Fase'!L29='Tabela 1ª Fase'!J29,1,0))+IF(ISNUMBER('Tabela 1ª Fase'!L35),IF('Tabela 1ª Fase'!L35='Tabela 1ª Fase'!J35,1,0))+IF(ISNUMBER('Tabela 1ª Fase'!L45),IF('Tabela 1ª Fase'!L45='Tabela 1ª Fase'!J45,1,0)))</f>
        <v>2</v>
      </c>
      <c r="H17" s="62">
        <f>SUM(IF('Tabela 1ª Fase'!L11&lt;'Tabela 1ª Fase'!J11,1,0)+IF('Tabela 1ª Fase'!J19&lt;'Tabela 1ª Fase'!L19,1,0)+IF('Tabela 1ª Fase'!L23&lt;'Tabela 1ª Fase'!J23,1,0)+IF('Tabela 1ª Fase'!L29&lt;'Tabela 1ª Fase'!J29,1,0)+IF('Tabela 1ª Fase'!L35&lt;'Tabela 1ª Fase'!J35,1,0)+IF('Tabela 1ª Fase'!L45&lt;'Tabela 1ª Fase'!J45,1,0))</f>
        <v>3</v>
      </c>
      <c r="I17" s="62">
        <f>SUM('Tabela 1ª Fase'!L11+'Tabela 1ª Fase'!J19+'Tabela 1ª Fase'!L23+'Tabela 1ª Fase'!L29+'Tabela 1ª Fase'!L35+'Tabela 1ª Fase'!L45)</f>
        <v>7</v>
      </c>
      <c r="J17" s="62">
        <f>SUM('Tabela 1ª Fase'!J1+'Tabela 1ª Fase'!L19+'Tabela 1ª Fase'!J23+'Tabela 1ª Fase'!J29+'Tabela 1ª Fase'!J35+'Tabela 1ª Fase'!J45)</f>
        <v>8</v>
      </c>
      <c r="K17" s="71">
        <f aca="true" t="shared" si="9" ref="K17:K23">SUM(I17-J17)</f>
        <v>-1</v>
      </c>
      <c r="L17" s="63" t="s">
        <v>0</v>
      </c>
      <c r="M17" s="65">
        <v>15</v>
      </c>
      <c r="N17" s="65">
        <f t="shared" si="3"/>
        <v>10</v>
      </c>
      <c r="O17" s="65">
        <v>3</v>
      </c>
      <c r="P17" s="65">
        <f t="shared" si="4"/>
        <v>13</v>
      </c>
    </row>
    <row r="18" spans="1:16" ht="24.75" customHeight="1" thickBot="1">
      <c r="A18" s="153"/>
      <c r="B18" s="70">
        <f t="shared" si="8"/>
        <v>0.6666666666666666</v>
      </c>
      <c r="C18" s="62" t="str">
        <f>Times!A14</f>
        <v>CHE</v>
      </c>
      <c r="D18" s="62">
        <f>SUM(IF(ISNUMBER('Tabela 1ª Fase'!L13),1)+IF(ISNUMBER('Tabela 1ª Fase'!L19),1)+IF(ISNUMBER('Tabela 1ª Fase'!L25),1)+IF(ISNUMBER('Tabela 1ª Fase'!L33),1)+IF(ISNUMBER('Tabela 1ª Fase'!L41),1)+IF(ISNUMBER('Tabela 1ª Fase'!L47),1))</f>
        <v>6</v>
      </c>
      <c r="E18" s="62">
        <f t="shared" si="6"/>
        <v>12</v>
      </c>
      <c r="F18" s="62">
        <f>SUM(IF('Tabela 1ª Fase'!L13&gt;'Tabela 1ª Fase'!J13,1,0)+IF('Tabela 1ª Fase'!L19&gt;'Tabela 1ª Fase'!J19,1,0)+IF('Tabela 1ª Fase'!L25&gt;'Tabela 1ª Fase'!J25,1,0)+IF('Tabela 1ª Fase'!L33&gt;'Tabela 1ª Fase'!J33,1,0)+IF('Tabela 1ª Fase'!L41&gt;'Tabela 1ª Fase'!J41,1,0)+IF('Tabela 1ª Fase'!L47&gt;'Tabela 1ª Fase'!J47,1,0))</f>
        <v>3</v>
      </c>
      <c r="G18" s="62">
        <f>SUM(IF(ISNUMBER('Tabela 1ª Fase'!L13),IF('Tabela 1ª Fase'!L13='Tabela 1ª Fase'!J13,1,0))+IF(ISNUMBER('Tabela 1ª Fase'!L19),IF('Tabela 1ª Fase'!L19='Tabela 1ª Fase'!J19,1,0))+IF(ISNUMBER('Tabela 1ª Fase'!L25),IF('Tabela 1ª Fase'!L25='Tabela 1ª Fase'!J25,1,0))+IF(ISNUMBER('Tabela 1ª Fase'!L33),IF('Tabela 1ª Fase'!L33='Tabela 1ª Fase'!J33,1,0))+IF(ISNUMBER('Tabela 1ª Fase'!L41),IF('Tabela 1ª Fase'!L41='Tabela 1ª Fase'!J41,1,0))+IF(ISNUMBER('Tabela 1ª Fase'!L47),IF('Tabela 1ª Fase'!L47='Tabela 1ª Fase'!J47,1,0)))</f>
        <v>3</v>
      </c>
      <c r="H18" s="62">
        <f>SUM(IF('Tabela 1ª Fase'!L13&lt;'Tabela 1ª Fase'!J13,1,0)+IF('Tabela 1ª Fase'!L19&lt;'Tabela 1ª Fase'!J19,1,0)+IF('Tabela 1ª Fase'!L25&lt;'Tabela 1ª Fase'!J25,1,0)+IF('Tabela 1ª Fase'!L33&lt;'Tabela 1ª Fase'!J33,1,0)+IF('Tabela 1ª Fase'!L41&lt;'Tabela 1ª Fase'!J41,1,0)+IF('Tabela 1ª Fase'!L47&lt;'Tabela 1ª Fase'!J47,1,0))</f>
        <v>0</v>
      </c>
      <c r="I18" s="62">
        <f>SUM('Tabela 1ª Fase'!L13+'Tabela 1ª Fase'!L19+'Tabela 1ª Fase'!L25+'Tabela 1ª Fase'!L33+'Tabela 1ª Fase'!L41+'Tabela 1ª Fase'!L47)</f>
        <v>8</v>
      </c>
      <c r="J18" s="62">
        <f>SUM('Tabela 1ª Fase'!J13+'Tabela 1ª Fase'!J19+'Tabela 1ª Fase'!J25+'Tabela 1ª Fase'!J33+'Tabela 1ª Fase'!J41+'Tabela 1ª Fase'!J47)</f>
        <v>3</v>
      </c>
      <c r="K18" s="71">
        <f t="shared" si="9"/>
        <v>5</v>
      </c>
      <c r="L18" s="63" t="s">
        <v>0</v>
      </c>
      <c r="M18" s="65">
        <v>3</v>
      </c>
      <c r="N18" s="65">
        <f t="shared" si="3"/>
        <v>22</v>
      </c>
      <c r="O18" s="65">
        <v>9</v>
      </c>
      <c r="P18" s="65">
        <f t="shared" si="4"/>
        <v>31</v>
      </c>
    </row>
    <row r="19" spans="1:16" ht="9.75" customHeight="1" thickBot="1">
      <c r="A19" s="11"/>
      <c r="B19" s="66"/>
      <c r="C19" s="67"/>
      <c r="D19" s="111"/>
      <c r="E19" s="111"/>
      <c r="F19" s="111"/>
      <c r="G19" s="111"/>
      <c r="H19" s="111"/>
      <c r="I19" s="111"/>
      <c r="J19" s="111"/>
      <c r="K19" s="112"/>
      <c r="L19" s="63"/>
      <c r="M19" s="65"/>
      <c r="N19" s="65"/>
      <c r="O19" s="65"/>
      <c r="P19" s="65"/>
    </row>
    <row r="20" spans="1:16" ht="24.75" customHeight="1">
      <c r="A20" s="143" t="s">
        <v>15</v>
      </c>
      <c r="B20" s="70">
        <f t="shared" si="8"/>
        <v>0.6111111111111112</v>
      </c>
      <c r="C20" s="62" t="str">
        <f>Times!A15</f>
        <v>TOR</v>
      </c>
      <c r="D20" s="62">
        <f>SUM(IF(ISNUMBER('Tabela 1ª Fase'!Q7),1)+IF(ISNUMBER('Tabela 1ª Fase'!Q15),1)+IF(ISNUMBER('Tabela 1ª Fase'!Q23),1)+IF(ISNUMBER('Tabela 1ª Fase'!Q31),1)+IF(ISNUMBER('Tabela 1ª Fase'!Q39),1)+IF(ISNUMBER('Tabela 1ª Fase'!Q47),1))</f>
        <v>6</v>
      </c>
      <c r="E20" s="62">
        <f t="shared" si="6"/>
        <v>11</v>
      </c>
      <c r="F20" s="62">
        <f>SUM(IF('Tabela 1ª Fase'!Q7&gt;'Tabela 1ª Fase'!S7,1,0)+IF('Tabela 1ª Fase'!Q15&gt;'Tabela 1ª Fase'!S15,1,0)+IF('Tabela 1ª Fase'!Q23&gt;'Tabela 1ª Fase'!S23,1,0)+IF('Tabela 1ª Fase'!Q31&gt;'Tabela 1ª Fase'!S31,1,0)+IF('Tabela 1ª Fase'!Q39&gt;'Tabela 1ª Fase'!S39,1,0)+IF('Tabela 1ª Fase'!Q47&gt;'Tabela 1ª Fase'!S47,1,0))</f>
        <v>3</v>
      </c>
      <c r="G20" s="62">
        <f>SUM(IF(ISNUMBER('Tabela 1ª Fase'!Q7),IF('Tabela 1ª Fase'!Q7='Tabela 1ª Fase'!S7,1,0))+IF(ISNUMBER('Tabela 1ª Fase'!Q15),IF('Tabela 1ª Fase'!Q15='Tabela 1ª Fase'!S15,1,0))+IF(ISNUMBER('Tabela 1ª Fase'!Q23),IF('Tabela 1ª Fase'!Q23='Tabela 1ª Fase'!S23,1,0))+IF(ISNUMBER('Tabela 1ª Fase'!Q31),IF('Tabela 1ª Fase'!Q31='Tabela 1ª Fase'!S31,1,0))+IF(ISNUMBER('Tabela 1ª Fase'!Q39),IF('Tabela 1ª Fase'!Q39='Tabela 1ª Fase'!S39,1,0))+IF(ISNUMBER('Tabela 1ª Fase'!Q47),IF('Tabela 1ª Fase'!Q47='Tabela 1ª Fase'!S47,1,0)))</f>
        <v>2</v>
      </c>
      <c r="H20" s="62">
        <f>SUM(IF('Tabela 1ª Fase'!Q7&lt;'Tabela 1ª Fase'!S7,1,0)+IF('Tabela 1ª Fase'!Q15&lt;'Tabela 1ª Fase'!S15,1,0)+IF('Tabela 1ª Fase'!Q23&lt;'Tabela 1ª Fase'!S23,1,0)+IF('Tabela 1ª Fase'!Q31&lt;'Tabela 1ª Fase'!S31,1,0)+IF('Tabela 1ª Fase'!Q39&lt;'Tabela 1ª Fase'!S39,1,0)+IF('Tabela 1ª Fase'!Q47&lt;'Tabela 1ª Fase'!S47,1,0))</f>
        <v>1</v>
      </c>
      <c r="I20" s="62">
        <f>SUM('Tabela 1ª Fase'!Q7+'Tabela 1ª Fase'!Q15+'Tabela 1ª Fase'!Q23+'Tabela 1ª Fase'!Q31+'Tabela 1ª Fase'!Q39+'Tabela 1ª Fase'!Q47)</f>
        <v>13</v>
      </c>
      <c r="J20" s="62">
        <f>SUM('Tabela 1ª Fase'!S7+'Tabela 1ª Fase'!S15+'Tabela 1ª Fase'!S23+'Tabela 1ª Fase'!S31+'Tabela 1ª Fase'!S39+'Tabela 1ª Fase'!S47)</f>
        <v>9</v>
      </c>
      <c r="K20" s="71">
        <f t="shared" si="9"/>
        <v>4</v>
      </c>
      <c r="L20" s="63" t="s">
        <v>0</v>
      </c>
      <c r="M20" s="65">
        <v>5</v>
      </c>
      <c r="N20" s="65">
        <f t="shared" si="3"/>
        <v>20</v>
      </c>
      <c r="O20" s="65">
        <v>10</v>
      </c>
      <c r="P20" s="65">
        <f t="shared" si="4"/>
        <v>30</v>
      </c>
    </row>
    <row r="21" spans="1:16" ht="24.75" customHeight="1">
      <c r="A21" s="144"/>
      <c r="B21" s="70">
        <f t="shared" si="8"/>
        <v>0.5555555555555556</v>
      </c>
      <c r="C21" s="62" t="str">
        <f>Times!A16</f>
        <v>REA</v>
      </c>
      <c r="D21" s="62">
        <f>SUM(IF(ISNUMBER('Tabela 1ª Fase'!S7),1)+IF(ISNUMBER('Tabela 1ª Fase'!Q13),1)+IF(ISNUMBER('Tabela 1ª Fase'!Q21),1)+IF(ISNUMBER('Tabela 1ª Fase'!Q27),1)+IF(ISNUMBER('Tabela 1ª Fase'!Q35),1)+IF(ISNUMBER('Tabela 1ª Fase'!Q43),1))</f>
        <v>6</v>
      </c>
      <c r="E21" s="62">
        <f t="shared" si="6"/>
        <v>10</v>
      </c>
      <c r="F21" s="62">
        <f>SUM(IF('Tabela 1ª Fase'!S7&gt;'Tabela 1ª Fase'!Q7,1,0)+IF('Tabela 1ª Fase'!Q13&gt;'Tabela 1ª Fase'!S13,1,0)+IF('Tabela 1ª Fase'!Q21&gt;'Tabela 1ª Fase'!S21,1,0)+IF('Tabela 1ª Fase'!Q27&gt;'Tabela 1ª Fase'!S27,1,0)+IF('Tabela 1ª Fase'!Q35&gt;'Tabela 1ª Fase'!S35,1,0)+IF('Tabela 1ª Fase'!Q43&gt;'Tabela 1ª Fase'!S43,1,0))</f>
        <v>2</v>
      </c>
      <c r="G21" s="62">
        <f>SUM(IF(ISNUMBER('Tabela 1ª Fase'!S7),IF('Tabela 1ª Fase'!S7='Tabela 1ª Fase'!Q7,1,0))+IF(ISNUMBER('Tabela 1ª Fase'!Q13),IF('Tabela 1ª Fase'!Q13='Tabela 1ª Fase'!S13,1,0))+IF(ISNUMBER('Tabela 1ª Fase'!Q21),IF('Tabela 1ª Fase'!Q21='Tabela 1ª Fase'!S21,1,0))+IF(ISNUMBER('Tabela 1ª Fase'!Q27),IF('Tabela 1ª Fase'!Q27='Tabela 1ª Fase'!S27,1,0))+IF(ISNUMBER('Tabela 1ª Fase'!Q35),IF('Tabela 1ª Fase'!Q35='Tabela 1ª Fase'!S35,1,0))+IF(ISNUMBER('Tabela 1ª Fase'!Q45),IF('Tabela 1ª Fase'!Q45='Tabela 1ª Fase'!S45,1,0)))</f>
        <v>4</v>
      </c>
      <c r="H21" s="62">
        <f>SUM(IF('Tabela 1ª Fase'!S7&lt;'Tabela 1ª Fase'!Q7,1,0)+IF('Tabela 1ª Fase'!Q13&lt;'Tabela 1ª Fase'!S13,1,0)+IF('Tabela 1ª Fase'!Q21&lt;'Tabela 1ª Fase'!S21,1,0)+IF('Tabela 1ª Fase'!Q27&lt;'Tabela 1ª Fase'!S27,1,0)+IF('Tabela 1ª Fase'!Q35&lt;'Tabela 1ª Fase'!S35,1,0)+IF('Tabela 1ª Fase'!Q43&lt;'Tabela 1ª Fase'!S43,1,0))</f>
        <v>0</v>
      </c>
      <c r="I21" s="62">
        <f>SUM('Tabela 1ª Fase'!S7+'Tabela 1ª Fase'!Q13+'Tabela 1ª Fase'!Q21+'Tabela 1ª Fase'!Q27+'Tabela 1ª Fase'!Q35+'Tabela 1ª Fase'!Q43)</f>
        <v>8</v>
      </c>
      <c r="J21" s="62">
        <f>SUM('Tabela 1ª Fase'!Q7+'Tabela 1ª Fase'!S13+'Tabela 1ª Fase'!S21+'Tabela 1ª Fase'!S27+'Tabela 1ª Fase'!S35+'Tabela 1ª Fase'!S43)</f>
        <v>5</v>
      </c>
      <c r="K21" s="71">
        <f t="shared" si="9"/>
        <v>3</v>
      </c>
      <c r="L21" s="63" t="s">
        <v>0</v>
      </c>
      <c r="M21" s="65">
        <v>9</v>
      </c>
      <c r="N21" s="65">
        <f t="shared" si="3"/>
        <v>16</v>
      </c>
      <c r="O21" s="65"/>
      <c r="P21" s="65">
        <f t="shared" si="4"/>
        <v>16</v>
      </c>
    </row>
    <row r="22" spans="1:16" ht="24.75" customHeight="1">
      <c r="A22" s="144"/>
      <c r="B22" s="70">
        <f t="shared" si="8"/>
        <v>0.6111111111111112</v>
      </c>
      <c r="C22" s="62" t="str">
        <f>Times!A17</f>
        <v>SPO</v>
      </c>
      <c r="D22" s="62">
        <f>SUM(IF(ISNUMBER('Tabela 1ª Fase'!Q9),1)+IF(ISNUMBER('Tabela 1ª Fase'!S15),1)+IF(ISNUMBER('Tabela 1ª Fase'!S21),1)+IF(ISNUMBER('Tabela 1ª Fase'!Q29),1)+IF(ISNUMBER('Tabela 1ª Fase'!Q37),1)+IF(ISNUMBER('Tabela 1ª Fase'!Q41),1))</f>
        <v>6</v>
      </c>
      <c r="E22" s="62">
        <f t="shared" si="6"/>
        <v>11</v>
      </c>
      <c r="F22" s="62">
        <f>SUM(IF('Tabela 1ª Fase'!Q9&gt;'Tabela 1ª Fase'!S9,1,0)+IF('Tabela 1ª Fase'!S15&gt;'Tabela 1ª Fase'!Q15,1,0)+IF('Tabela 1ª Fase'!S21&gt;'Tabela 1ª Fase'!Q21,1,0)+IF('Tabela 1ª Fase'!Q29&gt;'Tabela 1ª Fase'!S29,1,0)+IF('Tabela 1ª Fase'!Q37&gt;'Tabela 1ª Fase'!S37,1,0)+IF('Tabela 1ª Fase'!Q41&gt;'Tabela 1ª Fase'!S41,1,0))</f>
        <v>3</v>
      </c>
      <c r="G22" s="62">
        <f>SUM(IF(ISNUMBER('Tabela 1ª Fase'!Q9),IF('Tabela 1ª Fase'!Q9='Tabela 1ª Fase'!S9,1,0))+IF(ISNUMBER('Tabela 1ª Fase'!S15),IF('Tabela 1ª Fase'!S15='Tabela 1ª Fase'!Q15,1,0))+IF(ISNUMBER('Tabela 1ª Fase'!S21),IF('Tabela 1ª Fase'!S21='Tabela 1ª Fase'!Q21,1,0))+IF(ISNUMBER('Tabela 1ª Fase'!Q29),IF('Tabela 1ª Fase'!Q29='Tabela 1ª Fase'!S29,1,0))+IF(ISNUMBER('Tabela 1ª Fase'!Q37),IF('Tabela 1ª Fase'!Q37='Tabela 1ª Fase'!S37,1,0))+IF(ISNUMBER('Tabela 1ª Fase'!Q41),IF('Tabela 1ª Fase'!Q41='Tabela 1ª Fase'!S41,1,0)))</f>
        <v>2</v>
      </c>
      <c r="H22" s="62">
        <f>SUM(IF('Tabela 1ª Fase'!Q9&lt;'Tabela 1ª Fase'!S9,1,0)+IF('Tabela 1ª Fase'!S15&lt;'Tabela 1ª Fase'!Q15,1,0)+IF('Tabela 1ª Fase'!S21&lt;'Tabela 1ª Fase'!Q21,1,0)+IF('Tabela 1ª Fase'!Q29&lt;'Tabela 1ª Fase'!S29,1,0)+IF('Tabela 1ª Fase'!Q37&lt;'Tabela 1ª Fase'!S37,1,0)+IF('Tabela 1ª Fase'!Q41&lt;'Tabela 1ª Fase'!S41,1,0))</f>
        <v>1</v>
      </c>
      <c r="I22" s="62">
        <f>SUM('Tabela 1ª Fase'!Q9+'Tabela 1ª Fase'!S15+'Tabela 1ª Fase'!S21+'Tabela 1ª Fase'!Q29+'Tabela 1ª Fase'!Q37+'Tabela 1ª Fase'!Q41)</f>
        <v>10</v>
      </c>
      <c r="J22" s="62">
        <f>SUM('Tabela 1ª Fase'!S9+'Tabela 1ª Fase'!Q15+'Tabela 1ª Fase'!Q21+'Tabela 1ª Fase'!S29+'Tabela 1ª Fase'!S37+'Tabela 1ª Fase'!S41)</f>
        <v>7</v>
      </c>
      <c r="K22" s="71">
        <f t="shared" si="9"/>
        <v>3</v>
      </c>
      <c r="L22" s="63" t="s">
        <v>0</v>
      </c>
      <c r="M22" s="65">
        <v>6</v>
      </c>
      <c r="N22" s="65">
        <f t="shared" si="3"/>
        <v>19</v>
      </c>
      <c r="O22" s="65">
        <v>7</v>
      </c>
      <c r="P22" s="65">
        <f t="shared" si="4"/>
        <v>26</v>
      </c>
    </row>
    <row r="23" spans="1:16" ht="24.75" customHeight="1">
      <c r="A23" s="144"/>
      <c r="B23" s="70">
        <f t="shared" si="8"/>
        <v>0.3888888888888889</v>
      </c>
      <c r="C23" s="62" t="str">
        <f>Times!A18</f>
        <v>LAZ</v>
      </c>
      <c r="D23" s="62">
        <f>SUM(IF(ISNUMBER('Tabela 1ª Fase'!S9),1)+IF(ISNUMBER('Tabela 1ª Fase'!Q17),1)+IF(ISNUMBER('Tabela 1ª Fase'!S27),1)+IF(ISNUMBER('Tabela 1ª Fase'!Q33),1)+IF(ISNUMBER('Tabela 1ª Fase'!S39),1)+IF(ISNUMBER('Tabela 1ª Fase'!Q45),1))</f>
        <v>6</v>
      </c>
      <c r="E23" s="62">
        <f t="shared" si="6"/>
        <v>7</v>
      </c>
      <c r="F23" s="62">
        <f>SUM(IF('Tabela 1ª Fase'!S9&gt;'Tabela 1ª Fase'!Q9,1,0)+IF('Tabela 1ª Fase'!Q17&gt;'Tabela 1ª Fase'!S17,1,0)+IF('Tabela 1ª Fase'!S27&gt;'Tabela 1ª Fase'!Q27,1,0)+IF('Tabela 1ª Fase'!Q33&gt;'Tabela 1ª Fase'!S33,1,0)+IF('Tabela 1ª Fase'!S39&gt;'Tabela 1ª Fase'!Q39,1,0)+IF('Tabela 1ª Fase'!Q45&gt;'Tabela 1ª Fase'!S45,1,0))</f>
        <v>2</v>
      </c>
      <c r="G23" s="62">
        <f>SUM(IF(ISNUMBER('Tabela 1ª Fase'!S9),IF('Tabela 1ª Fase'!S9='Tabela 1ª Fase'!Q9,1,0))+IF(ISNUMBER('Tabela 1ª Fase'!Q17),IF('Tabela 1ª Fase'!Q17='Tabela 1ª Fase'!S17,1,0))+IF(ISNUMBER('Tabela 1ª Fase'!S27),IF('Tabela 1ª Fase'!S27='Tabela 1ª Fase'!Q27,1,0))+IF(ISNUMBER('Tabela 1ª Fase'!Q33),IF('Tabela 1ª Fase'!Q33='Tabela 1ª Fase'!S33,1,0))+IF(ISNUMBER('Tabela 1ª Fase'!S39),IF('Tabela 1ª Fase'!S39='Tabela 1ª Fase'!Q39,1,0))+IF(ISNUMBER('Tabela 1ª Fase'!Q45),IF('Tabela 1ª Fase'!Q45='Tabela 1ª Fase'!S45,1,0)))</f>
        <v>1</v>
      </c>
      <c r="H23" s="62">
        <f>SUM(IF('Tabela 1ª Fase'!S9&lt;'Tabela 1ª Fase'!Q9,1,0)+IF('Tabela 1ª Fase'!Q17&lt;'Tabela 1ª Fase'!S17,1,0)+IF('Tabela 1ª Fase'!S27&lt;'Tabela 1ª Fase'!Q27,1,0)+IF('Tabela 1ª Fase'!Q33&lt;'Tabela 1ª Fase'!S33,1,0)+IF('Tabela 1ª Fase'!S39&lt;'Tabela 1ª Fase'!Q39,1,0)+IF('Tabela 1ª Fase'!Q45&lt;'Tabela 1ª Fase'!S45,1,0))</f>
        <v>3</v>
      </c>
      <c r="I23" s="62">
        <f>SUM('Tabela 1ª Fase'!S9+'Tabela 1ª Fase'!Q17+'Tabela 1ª Fase'!S27+'Tabela 1ª Fase'!Q33+'Tabela 1ª Fase'!S39+'Tabela 1ª Fase'!Q45)</f>
        <v>6</v>
      </c>
      <c r="J23" s="62">
        <f>SUM('Tabela 1ª Fase'!Q9+'Tabela 1ª Fase'!S17+'Tabela 1ª Fase'!Q27+'Tabela 1ª Fase'!S33+'Tabela 1ª Fase'!Q39+'Tabela 1ª Fase'!S45)</f>
        <v>6</v>
      </c>
      <c r="K23" s="71">
        <f t="shared" si="9"/>
        <v>0</v>
      </c>
      <c r="L23" s="63" t="s">
        <v>0</v>
      </c>
      <c r="M23" s="65">
        <v>13</v>
      </c>
      <c r="N23" s="65">
        <f t="shared" si="3"/>
        <v>12</v>
      </c>
      <c r="O23" s="65">
        <v>2</v>
      </c>
      <c r="P23" s="65">
        <f t="shared" si="4"/>
        <v>14</v>
      </c>
    </row>
    <row r="24" spans="1:16" ht="24.75" customHeight="1">
      <c r="A24" s="144"/>
      <c r="B24" s="70">
        <f>IF(D24&gt;0,SUM((E24/(D24*3))),0)</f>
        <v>0.5</v>
      </c>
      <c r="C24" s="62" t="str">
        <f>Times!A19</f>
        <v>COR</v>
      </c>
      <c r="D24" s="62">
        <f>SUM(IF(ISNUMBER('Tabela 1ª Fase'!Q11),1)+IF(ISNUMBER('Tabela 1ª Fase'!S17),1)+IF(ISNUMBER('Tabela 1ª Fase'!Q25),1)+IF(ISNUMBER('Tabela 1ª Fase'!S31),1)+IF(ISNUMBER('Tabela 1ª Fase'!S37),1)+IF(ISNUMBER('Tabela 1ª Fase'!S43),1))</f>
        <v>6</v>
      </c>
      <c r="E24" s="62">
        <f>SUM(F24*3)+G24</f>
        <v>9</v>
      </c>
      <c r="F24" s="62">
        <f>SUM(IF('Tabela 1ª Fase'!Q11&gt;'Tabela 1ª Fase'!S11,1,0)+IF('Tabela 1ª Fase'!S17&gt;'Tabela 1ª Fase'!Q17,1,0)+IF('Tabela 1ª Fase'!Q25&gt;'Tabela 1ª Fase'!S25,1,0)+IF('Tabela 1ª Fase'!S31&gt;'Tabela 1ª Fase'!Q31,1,0)+IF('Tabela 1ª Fase'!S37&gt;'Tabela 1ª Fase'!Q37,1,0)+IF('Tabela 1ª Fase'!S43&gt;'Tabela 1ª Fase'!Q43,1,0))</f>
        <v>3</v>
      </c>
      <c r="G24" s="62">
        <f>SUM(IF(ISNUMBER('Tabela 1ª Fase'!Q11),IF('Tabela 1ª Fase'!Q11='Tabela 1ª Fase'!S11,1,0))+IF(ISNUMBER('Tabela 1ª Fase'!S17),IF('Tabela 1ª Fase'!S17='Tabela 1ª Fase'!Q17,1,0))+IF(ISNUMBER('Tabela 1ª Fase'!Q25),IF('Tabela 1ª Fase'!Q25='Tabela 1ª Fase'!S25,1,0))+IF(ISNUMBER('Tabela 1ª Fase'!S31),IF('Tabela 1ª Fase'!S31='Tabela 1ª Fase'!Q31,1,0)))+IF(ISNUMBER('Tabela 1ª Fase'!S37),IF('Tabela 1ª Fase'!S37='Tabela 1ª Fase'!Q37,1,0)+IF(ISNUMBER('Tabela 1ª Fase'!S43),IF('Tabela 1ª Fase'!S43='Tabela 1ª Fase'!Q43,1,0)))</f>
        <v>0</v>
      </c>
      <c r="H24" s="62">
        <f>SUM(IF('Tabela 1ª Fase'!Q11&lt;'Tabela 1ª Fase'!S11,1,0)+IF('Tabela 1ª Fase'!S17&lt;'Tabela 1ª Fase'!Q17,1,0)+IF('Tabela 1ª Fase'!Q25&lt;'Tabela 1ª Fase'!S25,1,0)+IF('Tabela 1ª Fase'!S31&lt;'Tabela 1ª Fase'!Q31,1,0)+IF('Tabela 1ª Fase'!S37&lt;'Tabela 1ª Fase'!Q37,1,0)+IF('Tabela 1ª Fase'!S43&lt;'Tabela 1ª Fase'!Q43,1,0))</f>
        <v>3</v>
      </c>
      <c r="I24" s="62">
        <f>SUM('Tabela 1ª Fase'!Q11+'Tabela 1ª Fase'!S17+'Tabela 1ª Fase'!Q25+'Tabela 1ª Fase'!S31+'Tabela 1ª Fase'!S37+'Tabela 1ª Fase'!S43)</f>
        <v>9</v>
      </c>
      <c r="J24" s="62">
        <f>SUM('Tabela 1ª Fase'!S11+'Tabela 1ª Fase'!Q17+'Tabela 1ª Fase'!S25+'Tabela 1ª Fase'!Q31+'Tabela 1ª Fase'!Q37+'Tabela 1ª Fase'!Q43)</f>
        <v>8</v>
      </c>
      <c r="K24" s="71">
        <f>SUM(I24-J24)</f>
        <v>1</v>
      </c>
      <c r="L24" s="63" t="s">
        <v>0</v>
      </c>
      <c r="M24" s="65">
        <v>10</v>
      </c>
      <c r="N24" s="65">
        <f t="shared" si="3"/>
        <v>15</v>
      </c>
      <c r="O24" s="65"/>
      <c r="P24" s="65">
        <f t="shared" si="4"/>
        <v>15</v>
      </c>
    </row>
    <row r="25" spans="1:16" ht="24.75" customHeight="1">
      <c r="A25" s="144"/>
      <c r="B25" s="70">
        <f>IF(D25&gt;0,SUM((E25/(D25*3))),0)</f>
        <v>0.2222222222222222</v>
      </c>
      <c r="C25" s="62" t="str">
        <f>Times!A20</f>
        <v>VAS</v>
      </c>
      <c r="D25" s="62">
        <f>SUM(IF(ISNUMBER('Tabela 1ª Fase'!S11),1)+IF(ISNUMBER('Tabela 1ª Fase'!Q19),1)+IF(ISNUMBER('Tabela 1ª Fase'!S23),1)+IF(ISNUMBER('Tabela 1ª Fase'!S29),1)+IF(ISNUMBER('Tabela 1ª Fase'!S35),1)+IF(ISNUMBER('Tabela 1ª Fase'!S45),1))</f>
        <v>6</v>
      </c>
      <c r="E25" s="62">
        <f>SUM(F25*3)+G25</f>
        <v>4</v>
      </c>
      <c r="F25" s="62">
        <f>SUM(IF('Tabela 1ª Fase'!S11&gt;'Tabela 1ª Fase'!Q11,1,0)+IF('Tabela 1ª Fase'!Q19&gt;'Tabela 1ª Fase'!S19,1,0)+IF('Tabela 1ª Fase'!S23&gt;'Tabela 1ª Fase'!Q23,1,0)+IF('Tabela 1ª Fase'!S29&gt;'Tabela 1ª Fase'!Q29,1,0)+IF('Tabela 1ª Fase'!S35&gt;'Tabela 1ª Fase'!Q35,1,0)+IF('Tabela 1ª Fase'!S45&gt;'Tabela 1ª Fase'!Q45,1,0))</f>
        <v>1</v>
      </c>
      <c r="G25" s="62">
        <f>SUM(IF(ISNUMBER('Tabela 1ª Fase'!S11),IF('Tabela 1ª Fase'!S11='Tabela 1ª Fase'!Q11,1,0))+IF(ISNUMBER('Tabela 1ª Fase'!Q19),IF('Tabela 1ª Fase'!Q19='Tabela 1ª Fase'!S19,1,0))+IF(ISNUMBER('Tabela 1ª Fase'!S23),IF('Tabela 1ª Fase'!S23='Tabela 1ª Fase'!Q23,1,0))+IF(ISNUMBER('Tabela 1ª Fase'!S29),IF('Tabela 1ª Fase'!S29='Tabela 1ª Fase'!Q29,1,0))+IF(ISNUMBER('Tabela 1ª Fase'!S35),IF('Tabela 1ª Fase'!S35='Tabela 1ª Fase'!Q35,1,0))+IF(ISNUMBER('Tabela 1ª Fase'!S45),IF('Tabela 1ª Fase'!S45='Tabela 1ª Fase'!Q45,1,0)))</f>
        <v>1</v>
      </c>
      <c r="H25" s="62">
        <f>SUM(IF('Tabela 1ª Fase'!S11&lt;'Tabela 1ª Fase'!Q11,1,0)+IF('Tabela 1ª Fase'!Q19&lt;'Tabela 1ª Fase'!S19,1,0)+IF('Tabela 1ª Fase'!S23&lt;'Tabela 1ª Fase'!Q23,1,0)+IF('Tabela 1ª Fase'!S29&lt;'Tabela 1ª Fase'!Q29,1,0)+IF('Tabela 1ª Fase'!S35&lt;'Tabela 1ª Fase'!Q35,1,0)+IF('Tabela 1ª Fase'!S45&lt;'Tabela 1ª Fase'!Q45,1,0))</f>
        <v>4</v>
      </c>
      <c r="I25" s="62">
        <f>SUM('Tabela 1ª Fase'!S11+'Tabela 1ª Fase'!Q19+'Tabela 1ª Fase'!S23+'Tabela 1ª Fase'!S29+'Tabela 1ª Fase'!S35+'Tabela 1ª Fase'!S45)</f>
        <v>4</v>
      </c>
      <c r="J25" s="62">
        <f>SUM('Tabela 1ª Fase'!Q11+'Tabela 1ª Fase'!S19+'Tabela 1ª Fase'!Q23+'Tabela 1ª Fase'!Q29+'Tabela 1ª Fase'!Q35+'Tabela 1ª Fase'!Q45)</f>
        <v>9</v>
      </c>
      <c r="K25" s="71">
        <f>SUM(I25-J25)</f>
        <v>-5</v>
      </c>
      <c r="L25" s="63"/>
      <c r="M25" s="65">
        <v>18</v>
      </c>
      <c r="N25" s="65">
        <f t="shared" si="3"/>
        <v>7</v>
      </c>
      <c r="O25" s="65"/>
      <c r="P25" s="65">
        <f t="shared" si="4"/>
        <v>7</v>
      </c>
    </row>
    <row r="26" spans="1:16" ht="24.75" customHeight="1" thickBot="1">
      <c r="A26" s="145"/>
      <c r="B26" s="72">
        <f>IF(D26&gt;0,SUM((E26/(D26*3))),0)</f>
        <v>0.2777777777777778</v>
      </c>
      <c r="C26" s="68" t="str">
        <f>Times!A21</f>
        <v>FLU</v>
      </c>
      <c r="D26" s="68">
        <f>SUM(IF(ISNUMBER('Tabela 1ª Fase'!S13),1)+IF(ISNUMBER('Tabela 1ª Fase'!S19),1)+IF(ISNUMBER('Tabela 1ª Fase'!S25),1)+IF(ISNUMBER('Tabela 1ª Fase'!S33),1)+IF(ISNUMBER('Tabela 1ª Fase'!S41),1)+IF(ISNUMBER('Tabela 1ª Fase'!S47),1))</f>
        <v>6</v>
      </c>
      <c r="E26" s="68">
        <f>SUM(F26*3)+G26</f>
        <v>5</v>
      </c>
      <c r="F26" s="68">
        <f>SUM(IF('Tabela 1ª Fase'!S13&gt;'Tabela 1ª Fase'!Q13,1,0)+IF('Tabela 1ª Fase'!S19&gt;'Tabela 1ª Fase'!Q19,1,0)+IF('Tabela 1ª Fase'!S25&gt;'Tabela 1ª Fase'!Q25,1,0)+IF('Tabela 1ª Fase'!S33&gt;'Tabela 1ª Fase'!Q33,1,0)+IF('Tabela 1ª Fase'!S41&gt;'Tabela 1ª Fase'!Q41,1,0)+IF('Tabela 1ª Fase'!S47&gt;'Tabela 1ª Fase'!Q47,1,0))</f>
        <v>1</v>
      </c>
      <c r="G26" s="68">
        <f>SUM(IF(ISNUMBER('Tabela 1ª Fase'!S13),IF('Tabela 1ª Fase'!S13='Tabela 1ª Fase'!Q13,1,0))+IF(ISNUMBER('Tabela 1ª Fase'!S19),IF('Tabela 1ª Fase'!S19='Tabela 1ª Fase'!Q19,1,0))+IF(ISNUMBER('Tabela 1ª Fase'!S25),IF('Tabela 1ª Fase'!S25='Tabela 1ª Fase'!Q25,1,0))+IF(ISNUMBER('Tabela 1ª Fase'!S33),IF('Tabela 1ª Fase'!S33='Tabela 1ª Fase'!Q33,1,0))+IF(ISNUMBER('Tabela 1ª Fase'!S41),IF('Tabela 1ª Fase'!S41='Tabela 1ª Fase'!Q41,1,0))+IF(ISNUMBER('Tabela 1ª Fase'!S47),IF('Tabela 1ª Fase'!S47='Tabela 1ª Fase'!Q47,1,0)))</f>
        <v>2</v>
      </c>
      <c r="H26" s="68">
        <f>SUM(IF('Tabela 1ª Fase'!S13&lt;'Tabela 1ª Fase'!Q13,1,0)+IF('Tabela 1ª Fase'!S19&lt;'Tabela 1ª Fase'!Q19,1,0)+IF('Tabela 1ª Fase'!S25&lt;'Tabela 1ª Fase'!Q25,1,0)+IF('Tabela 1ª Fase'!S33&lt;'Tabela 1ª Fase'!Q33,1,0)+IF('Tabela 1ª Fase'!S41&lt;'Tabela 1ª Fase'!Q41,1,0)+IF('Tabela 1ª Fase'!S47&lt;'Tabela 1ª Fase'!Q47,1,0))</f>
        <v>3</v>
      </c>
      <c r="I26" s="68">
        <f>SUM('Tabela 1ª Fase'!S13+'Tabela 1ª Fase'!S19+'Tabela 1ª Fase'!S25+'Tabela 1ª Fase'!S33+'Tabela 1ª Fase'!S41+'Tabela 1ª Fase'!S47)</f>
        <v>3</v>
      </c>
      <c r="J26" s="68">
        <f>SUM('Tabela 1ª Fase'!Q13+'Tabela 1ª Fase'!Q19+'Tabela 1ª Fase'!Q25+'Tabela 1ª Fase'!Q33+'Tabela 1ª Fase'!Q41+'Tabela 1ª Fase'!Q47)</f>
        <v>9</v>
      </c>
      <c r="K26" s="73">
        <f>SUM(I26-J26)</f>
        <v>-6</v>
      </c>
      <c r="L26" s="63" t="s">
        <v>0</v>
      </c>
      <c r="M26" s="65">
        <v>16</v>
      </c>
      <c r="N26" s="65">
        <f t="shared" si="3"/>
        <v>9</v>
      </c>
      <c r="O26" s="65">
        <v>4</v>
      </c>
      <c r="P26" s="65">
        <f t="shared" si="4"/>
        <v>13</v>
      </c>
    </row>
    <row r="27" ht="21" thickTop="1"/>
  </sheetData>
  <sheetProtection password="DE94" sheet="1"/>
  <mergeCells count="5">
    <mergeCell ref="A20:A26"/>
    <mergeCell ref="M1:P2"/>
    <mergeCell ref="A1:K2"/>
    <mergeCell ref="A3:A10"/>
    <mergeCell ref="A12:A18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="60" zoomScaleNormal="60" zoomScalePageLayoutView="0" workbookViewId="0" topLeftCell="A1">
      <selection activeCell="M9" sqref="M9"/>
    </sheetView>
  </sheetViews>
  <sheetFormatPr defaultColWidth="9.140625" defaultRowHeight="12.75"/>
  <cols>
    <col min="1" max="1" width="6.7109375" style="69" bestFit="1" customWidth="1"/>
    <col min="2" max="2" width="15.8515625" style="69" bestFit="1" customWidth="1"/>
    <col min="3" max="3" width="16.00390625" style="74" bestFit="1" customWidth="1"/>
    <col min="4" max="4" width="12.7109375" style="69" bestFit="1" customWidth="1"/>
    <col min="5" max="5" width="15.28125" style="69" bestFit="1" customWidth="1"/>
    <col min="6" max="8" width="7.7109375" style="69" customWidth="1"/>
    <col min="9" max="9" width="10.00390625" style="69" customWidth="1"/>
    <col min="10" max="10" width="10.8515625" style="69" customWidth="1"/>
    <col min="11" max="11" width="13.421875" style="74" bestFit="1" customWidth="1"/>
    <col min="12" max="12" width="13.140625" style="26" bestFit="1" customWidth="1"/>
    <col min="13" max="13" width="17.28125" style="21" bestFit="1" customWidth="1"/>
    <col min="14" max="15" width="15.00390625" style="21" bestFit="1" customWidth="1"/>
    <col min="16" max="16" width="13.00390625" style="21" bestFit="1" customWidth="1"/>
    <col min="17" max="16384" width="9.140625" style="69" customWidth="1"/>
  </cols>
  <sheetData>
    <row r="1" spans="1:16" ht="12.75" customHeight="1" thickBot="1" thickTop="1">
      <c r="A1" s="147" t="s">
        <v>2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69"/>
      <c r="M1" s="146" t="s">
        <v>6</v>
      </c>
      <c r="N1" s="146"/>
      <c r="O1" s="146"/>
      <c r="P1" s="146"/>
    </row>
    <row r="2" spans="1:16" ht="12.75" customHeight="1" thickBot="1" thickTop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69"/>
      <c r="M2" s="146"/>
      <c r="N2" s="146"/>
      <c r="O2" s="146"/>
      <c r="P2" s="146"/>
    </row>
    <row r="3" spans="1:16" s="45" customFormat="1" ht="24.75" thickBot="1" thickTop="1">
      <c r="A3" s="143" t="s">
        <v>13</v>
      </c>
      <c r="B3" s="119" t="s">
        <v>3</v>
      </c>
      <c r="C3" s="120" t="s">
        <v>4</v>
      </c>
      <c r="D3" s="120" t="s">
        <v>5</v>
      </c>
      <c r="E3" s="120" t="s">
        <v>6</v>
      </c>
      <c r="F3" s="120" t="s">
        <v>7</v>
      </c>
      <c r="G3" s="120" t="s">
        <v>8</v>
      </c>
      <c r="H3" s="120" t="s">
        <v>9</v>
      </c>
      <c r="I3" s="120" t="s">
        <v>10</v>
      </c>
      <c r="J3" s="120" t="s">
        <v>11</v>
      </c>
      <c r="K3" s="121" t="s">
        <v>12</v>
      </c>
      <c r="L3" s="122" t="s">
        <v>31</v>
      </c>
      <c r="M3" s="123" t="s">
        <v>3</v>
      </c>
      <c r="N3" s="123" t="s">
        <v>1</v>
      </c>
      <c r="O3" s="123" t="s">
        <v>28</v>
      </c>
      <c r="P3" s="123" t="s">
        <v>29</v>
      </c>
    </row>
    <row r="4" spans="1:18" ht="24.75" customHeight="1" thickTop="1">
      <c r="A4" s="144"/>
      <c r="B4" s="70">
        <f aca="true" t="shared" si="0" ref="B4:B9">IF(D4&gt;0,SUM((E4/(D4*3))),0)</f>
        <v>0.4444444444444444</v>
      </c>
      <c r="C4" s="62" t="str">
        <f>'[1]Times'!A1</f>
        <v>UCH</v>
      </c>
      <c r="D4" s="62">
        <f>SUM(IF(ISNUMBER('[1]Tabela 1ª Fase'!C7),1)+IF(ISNUMBER('[1]Tabela 1ª Fase'!C15),1)+IF(ISNUMBER('[1]Tabela 1ª Fase'!C23),1)+IF(ISNUMBER('[1]Tabela 1ª Fase'!C31),1)+IF(ISNUMBER('[1]Tabela 1ª Fase'!C39),1)+IF(ISNUMBER('[1]Tabela 1ª Fase'!C47),1))</f>
        <v>6</v>
      </c>
      <c r="E4" s="62">
        <f aca="true" t="shared" si="1" ref="E4:E23">SUM(F4*3)+G4</f>
        <v>8</v>
      </c>
      <c r="F4" s="62">
        <f>SUM(IF('[1]Tabela 1ª Fase'!C7&gt;'[1]Tabela 1ª Fase'!E7,1,0)+IF('[1]Tabela 1ª Fase'!C15&gt;'[1]Tabela 1ª Fase'!E15,1,0)+IF('[1]Tabela 1ª Fase'!C23&gt;'[1]Tabela 1ª Fase'!E23,1,0)+IF('[1]Tabela 1ª Fase'!C31&gt;'[1]Tabela 1ª Fase'!E31,1,0)+IF('[1]Tabela 1ª Fase'!C39&gt;'[1]Tabela 1ª Fase'!E39,1,0)+IF('[1]Tabela 1ª Fase'!C47&gt;'[1]Tabela 1ª Fase'!E47,1,0))</f>
        <v>2</v>
      </c>
      <c r="G4" s="62">
        <f>SUM(IF(ISNUMBER('[1]Tabela 1ª Fase'!C7),IF('[1]Tabela 1ª Fase'!C7='[1]Tabela 1ª Fase'!E7,1,0))+IF(ISNUMBER('[1]Tabela 1ª Fase'!C15),IF('[1]Tabela 1ª Fase'!C15='[1]Tabela 1ª Fase'!E15,1,0))+IF(ISNUMBER('[1]Tabela 1ª Fase'!C23),IF('[1]Tabela 1ª Fase'!C23='[1]Tabela 1ª Fase'!E23,1,0))+IF(ISNUMBER('[1]Tabela 1ª Fase'!C31),IF('[1]Tabela 1ª Fase'!C31='[1]Tabela 1ª Fase'!E31,1,0))+IF(ISNUMBER('[1]Tabela 1ª Fase'!C39),IF('[1]Tabela 1ª Fase'!C39='[1]Tabela 1ª Fase'!E39,1,0))+IF(ISNUMBER('[1]Tabela 1ª Fase'!C47),IF('[1]Tabela 1ª Fase'!C47='[1]Tabela 1ª Fase'!E47,1,0)))</f>
        <v>2</v>
      </c>
      <c r="H4" s="62">
        <f>SUM(IF('[1]Tabela 1ª Fase'!C7&lt;'[1]Tabela 1ª Fase'!E7,1,0)+IF('[1]Tabela 1ª Fase'!C15&lt;'[1]Tabela 1ª Fase'!E15,1,0)+IF('[1]Tabela 1ª Fase'!C23&lt;'[1]Tabela 1ª Fase'!E23,1,0)+IF('[1]Tabela 1ª Fase'!C31&lt;'[1]Tabela 1ª Fase'!E31,1,0)+IF('[1]Tabela 1ª Fase'!C39&lt;'[1]Tabela 1ª Fase'!E39,1,0)+IF('[1]Tabela 1ª Fase'!C47&lt;'[1]Tabela 1ª Fase'!E47,1,0))</f>
        <v>2</v>
      </c>
      <c r="I4" s="62">
        <f>SUM('[1]Tabela 1ª Fase'!C7+'[1]Tabela 1ª Fase'!C15+'[1]Tabela 1ª Fase'!C23+'[1]Tabela 1ª Fase'!C31+'[1]Tabela 1ª Fase'!C39+'[1]Tabela 1ª Fase'!C47)</f>
        <v>11</v>
      </c>
      <c r="J4" s="62">
        <f>SUM('[1]Tabela 1ª Fase'!E7+'[1]Tabela 1ª Fase'!E15+'[1]Tabela 1ª Fase'!E23+'[1]Tabela 1ª Fase'!E31+'[1]Tabela 1ª Fase'!E39+'[1]Tabela 1ª Fase'!E47)</f>
        <v>9</v>
      </c>
      <c r="K4" s="71">
        <f aca="true" t="shared" si="2" ref="K4:K9">SUM(I4-J4)</f>
        <v>2</v>
      </c>
      <c r="L4" s="63" t="s">
        <v>0</v>
      </c>
      <c r="M4" s="64">
        <v>12</v>
      </c>
      <c r="N4" s="65">
        <f>25-M4</f>
        <v>13</v>
      </c>
      <c r="O4" s="65"/>
      <c r="P4" s="65">
        <f>SUM(N4+O4)</f>
        <v>13</v>
      </c>
      <c r="R4" s="65">
        <v>12</v>
      </c>
    </row>
    <row r="5" spans="1:18" ht="24.75" customHeight="1">
      <c r="A5" s="144"/>
      <c r="B5" s="70">
        <f t="shared" si="0"/>
        <v>0.5555555555555556</v>
      </c>
      <c r="C5" s="62" t="str">
        <f>'[1]Times'!A2</f>
        <v>MIL</v>
      </c>
      <c r="D5" s="62">
        <f>SUM(IF(ISNUMBER('[1]Tabela 1ª Fase'!E7),1)+IF(ISNUMBER('[1]Tabela 1ª Fase'!C13),1)+IF(ISNUMBER('[1]Tabela 1ª Fase'!C21),1)+IF(ISNUMBER('[1]Tabela 1ª Fase'!C27),1)+IF(ISNUMBER('[1]Tabela 1ª Fase'!C35),1)+IF(ISNUMBER('[1]Tabela 1ª Fase'!C43),1))</f>
        <v>6</v>
      </c>
      <c r="E5" s="62">
        <f t="shared" si="1"/>
        <v>10</v>
      </c>
      <c r="F5" s="62">
        <f>SUM(IF('[1]Tabela 1ª Fase'!E7&gt;'[1]Tabela 1ª Fase'!C7,1,0)+IF('[1]Tabela 1ª Fase'!C13&gt;'[1]Tabela 1ª Fase'!E13,1,0)+IF('[1]Tabela 1ª Fase'!C21&gt;'[1]Tabela 1ª Fase'!E21,1,0)+IF('[1]Tabela 1ª Fase'!C27&gt;'[1]Tabela 1ª Fase'!E27,1,0)+IF('[1]Tabela 1ª Fase'!C35&gt;'[1]Tabela 1ª Fase'!E35,1,0)+IF('[1]Tabela 1ª Fase'!C43&gt;'[1]Tabela 1ª Fase'!E43,1,0))</f>
        <v>3</v>
      </c>
      <c r="G5" s="62">
        <f>SUM(IF(ISNUMBER('[1]Tabela 1ª Fase'!E7),IF('[1]Tabela 1ª Fase'!E7='[1]Tabela 1ª Fase'!C7,1,0))+IF(ISNUMBER('[1]Tabela 1ª Fase'!C13),IF('[1]Tabela 1ª Fase'!C13='[1]Tabela 1ª Fase'!E13,1,0))+IF(ISNUMBER('[1]Tabela 1ª Fase'!C21),IF('[1]Tabela 1ª Fase'!C21='[1]Tabela 1ª Fase'!E21,1,0))+IF(ISNUMBER('[1]Tabela 1ª Fase'!C27),IF('[1]Tabela 1ª Fase'!C27='[1]Tabela 1ª Fase'!E27,1,0))+IF(ISNUMBER('[1]Tabela 1ª Fase'!C35),IF('[1]Tabela 1ª Fase'!C35='[1]Tabela 1ª Fase'!E35,1,0))+IF(ISNUMBER('[1]Tabela 1ª Fase'!C43),IF('[1]Tabela 1ª Fase'!C43='[1]Tabela 1ª Fase'!E43,1,0)))</f>
        <v>1</v>
      </c>
      <c r="H5" s="62">
        <f>SUM(IF('[1]Tabela 1ª Fase'!E7&lt;'[1]Tabela 1ª Fase'!C7,1,0)+IF('[1]Tabela 1ª Fase'!C13&lt;'[1]Tabela 1ª Fase'!E13,1,0)+IF('[1]Tabela 1ª Fase'!C21&lt;'[1]Tabela 1ª Fase'!E21,1,0)+IF('[1]Tabela 1ª Fase'!C27&lt;'[1]Tabela 1ª Fase'!E27,1,0)+IF('[1]Tabela 1ª Fase'!C35&lt;'[1]Tabela 1ª Fase'!E35,1,0)+IF('[1]Tabela 1ª Fase'!C43&lt;'[1]Tabela 1ª Fase'!E43,1,0))</f>
        <v>2</v>
      </c>
      <c r="I5" s="62">
        <f>SUM('[1]Tabela 1ª Fase'!E7+'[1]Tabela 1ª Fase'!C13+'[1]Tabela 1ª Fase'!C21+'[1]Tabela 1ª Fase'!C27+'[1]Tabela 1ª Fase'!C35+'[1]Tabela 1ª Fase'!C43)</f>
        <v>5</v>
      </c>
      <c r="J5" s="62">
        <f>SUM('[1]Tabela 1ª Fase'!C7+'[1]Tabela 1ª Fase'!E13+'[1]Tabela 1ª Fase'!E21+'[1]Tabela 1ª Fase'!E27+'[1]Tabela 1ª Fase'!E35+'[1]Tabela 1ª Fase'!E43)</f>
        <v>6</v>
      </c>
      <c r="K5" s="71">
        <f t="shared" si="2"/>
        <v>-1</v>
      </c>
      <c r="L5" s="63" t="s">
        <v>0</v>
      </c>
      <c r="M5" s="65">
        <v>8</v>
      </c>
      <c r="N5" s="65">
        <f aca="true" t="shared" si="3" ref="N5:N26">25-M5</f>
        <v>17</v>
      </c>
      <c r="O5" s="65">
        <v>5</v>
      </c>
      <c r="P5" s="65">
        <f aca="true" t="shared" si="4" ref="P5:P26">SUM(N5+O5)</f>
        <v>22</v>
      </c>
      <c r="R5" s="65">
        <v>8</v>
      </c>
    </row>
    <row r="6" spans="1:18" ht="24.75" customHeight="1">
      <c r="A6" s="144"/>
      <c r="B6" s="70">
        <f t="shared" si="0"/>
        <v>0.7777777777777778</v>
      </c>
      <c r="C6" s="62" t="str">
        <f>'[1]Times'!A3</f>
        <v>MAN</v>
      </c>
      <c r="D6" s="62">
        <f>SUM(IF(ISNUMBER('[1]Tabela 1ª Fase'!C9),1)+IF(ISNUMBER('[1]Tabela 1ª Fase'!E15),1)+IF(ISNUMBER('[1]Tabela 1ª Fase'!E21),1)+IF(ISNUMBER('[1]Tabela 1ª Fase'!C29),1)+IF(ISNUMBER('[1]Tabela 1ª Fase'!C37),1)+IF(ISNUMBER('[1]Tabela 1ª Fase'!C41),1))</f>
        <v>6</v>
      </c>
      <c r="E6" s="62">
        <f t="shared" si="1"/>
        <v>14</v>
      </c>
      <c r="F6" s="62">
        <f>SUM(IF('[1]Tabela 1ª Fase'!C9&gt;'[1]Tabela 1ª Fase'!E9,1,0)+IF('[1]Tabela 1ª Fase'!E15&gt;'[1]Tabela 1ª Fase'!C15,1,0)+IF('[1]Tabela 1ª Fase'!E21&gt;'[1]Tabela 1ª Fase'!C21,1,0)+IF('[1]Tabela 1ª Fase'!C29&gt;'[1]Tabela 1ª Fase'!E29,1,0)+IF('[1]Tabela 1ª Fase'!C37&gt;'[1]Tabela 1ª Fase'!E37,1,0)+IF('[1]Tabela 1ª Fase'!C41&gt;'[1]Tabela 1ª Fase'!E41,1,0))</f>
        <v>4</v>
      </c>
      <c r="G6" s="62">
        <f>SUM(IF(ISNUMBER('[1]Tabela 1ª Fase'!C9),IF('[1]Tabela 1ª Fase'!C9='[1]Tabela 1ª Fase'!E9,1,0))+IF(ISNUMBER('[1]Tabela 1ª Fase'!E15),IF('[1]Tabela 1ª Fase'!E15='[1]Tabela 1ª Fase'!C15,1,0))+IF(ISNUMBER('[1]Tabela 1ª Fase'!E21),IF('[1]Tabela 1ª Fase'!E21='[1]Tabela 1ª Fase'!C21,1,0))+IF(ISNUMBER('[1]Tabela 1ª Fase'!C29),IF('[1]Tabela 1ª Fase'!C29='[1]Tabela 1ª Fase'!E29,1,0))+IF(ISNUMBER('[1]Tabela 1ª Fase'!C37),IF('[1]Tabela 1ª Fase'!C37='[1]Tabela 1ª Fase'!E37,1,0))+IF(ISNUMBER('[1]Tabela 1ª Fase'!C41),IF('[1]Tabela 1ª Fase'!C41='[1]Tabela 1ª Fase'!E41,1,0)))</f>
        <v>2</v>
      </c>
      <c r="H6" s="62">
        <f>SUM(IF('[1]Tabela 1ª Fase'!C9&lt;'[1]Tabela 1ª Fase'!E9,1,0)+IF('[1]Tabela 1ª Fase'!E15&lt;'[1]Tabela 1ª Fase'!C15,1,0)+IF('[1]Tabela 1ª Fase'!E21&lt;'[1]Tabela 1ª Fase'!C21,1,0)+IF('[1]Tabela 1ª Fase'!C29&lt;'[1]Tabela 1ª Fase'!E29,1,0)+IF('[1]Tabela 1ª Fase'!C37&lt;'[1]Tabela 1ª Fase'!E37,1,0)+IF('[1]Tabela 1ª Fase'!C41&lt;'[1]Tabela 1ª Fase'!E41,1,0))</f>
        <v>0</v>
      </c>
      <c r="I6" s="62">
        <f>SUM('[1]Tabela 1ª Fase'!C9+'[1]Tabela 1ª Fase'!E15+'[1]Tabela 1ª Fase'!E21+'[1]Tabela 1ª Fase'!C29+'[1]Tabela 1ª Fase'!C37+'[1]Tabela 1ª Fase'!C41)</f>
        <v>12</v>
      </c>
      <c r="J6" s="62">
        <f>SUM('[1]Tabela 1ª Fase'!E9+'[1]Tabela 1ª Fase'!C15+'[1]Tabela 1ª Fase'!C21+'[1]Tabela 1ª Fase'!E29+'[1]Tabela 1ª Fase'!E37+'[1]Tabela 1ª Fase'!E41)</f>
        <v>7</v>
      </c>
      <c r="K6" s="71">
        <f t="shared" si="2"/>
        <v>5</v>
      </c>
      <c r="L6" s="63" t="s">
        <v>0</v>
      </c>
      <c r="M6" s="65">
        <v>1</v>
      </c>
      <c r="N6" s="65">
        <f t="shared" si="3"/>
        <v>24</v>
      </c>
      <c r="O6" s="65">
        <v>12</v>
      </c>
      <c r="P6" s="65">
        <f t="shared" si="4"/>
        <v>36</v>
      </c>
      <c r="R6" s="65">
        <v>1</v>
      </c>
    </row>
    <row r="7" spans="1:18" ht="23.25" customHeight="1">
      <c r="A7" s="144"/>
      <c r="B7" s="70">
        <f t="shared" si="0"/>
        <v>0.6666666666666666</v>
      </c>
      <c r="C7" s="62" t="str">
        <f>'[1]Times'!A4</f>
        <v>FLA</v>
      </c>
      <c r="D7" s="62">
        <f>SUM(IF(ISNUMBER('[1]Tabela 1ª Fase'!E9),1)+IF(ISNUMBER('[1]Tabela 1ª Fase'!C17),1)+IF(ISNUMBER('[1]Tabela 1ª Fase'!E27),1)+IF(ISNUMBER('[1]Tabela 1ª Fase'!C33),1)+IF(ISNUMBER('[1]Tabela 1ª Fase'!E39),1)+IF(ISNUMBER('[1]Tabela 1ª Fase'!C45),1))</f>
        <v>6</v>
      </c>
      <c r="E7" s="62">
        <f t="shared" si="1"/>
        <v>12</v>
      </c>
      <c r="F7" s="62">
        <f>SUM(IF('[1]Tabela 1ª Fase'!E9&gt;'[1]Tabela 1ª Fase'!C9,1,0)+IF('[1]Tabela 1ª Fase'!C17&gt;'[1]Tabela 1ª Fase'!E17,1,0)+IF('[1]Tabela 1ª Fase'!E27&gt;'[1]Tabela 1ª Fase'!C27,1,0)+IF('[1]Tabela 1ª Fase'!C33&gt;'[1]Tabela 1ª Fase'!E33,1,0)+IF('[1]Tabela 1ª Fase'!E39&gt;'[1]Tabela 1ª Fase'!C39,1,0)+IF('[1]Tabela 1ª Fase'!C45&gt;'[1]Tabela 1ª Fase'!E45,1,0))</f>
        <v>3</v>
      </c>
      <c r="G7" s="62">
        <f>SUM(IF(ISNUMBER('[1]Tabela 1ª Fase'!E9),IF('[1]Tabela 1ª Fase'!E9='[1]Tabela 1ª Fase'!C9,1,0))+IF(ISNUMBER('[1]Tabela 1ª Fase'!C17),IF('[1]Tabela 1ª Fase'!C17='[1]Tabela 1ª Fase'!E17,1,0))+IF(ISNUMBER('[1]Tabela 1ª Fase'!E27),IF('[1]Tabela 1ª Fase'!E27='[1]Tabela 1ª Fase'!C27,1,0))+IF(ISNUMBER('[1]Tabela 1ª Fase'!C33),IF('[1]Tabela 1ª Fase'!C33='[1]Tabela 1ª Fase'!E33,1,0))+IF(ISNUMBER('[1]Tabela 1ª Fase'!E39),IF('[1]Tabela 1ª Fase'!E39='[1]Tabela 1ª Fase'!C39,1,0))+IF(ISNUMBER('[1]Tabela 1ª Fase'!C45),IF('[1]Tabela 1ª Fase'!C45='[1]Tabela 1ª Fase'!E45,1,0)))</f>
        <v>3</v>
      </c>
      <c r="H7" s="62">
        <f>SUM(IF('[1]Tabela 1ª Fase'!E9&lt;'[1]Tabela 1ª Fase'!C9,1,0)+IF('[1]Tabela 1ª Fase'!C17&lt;'[1]Tabela 1ª Fase'!E17,1,0)+IF('[1]Tabela 1ª Fase'!E27&lt;'[1]Tabela 1ª Fase'!C27,1,0)+IF('[1]Tabela 1ª Fase'!C33&lt;'[1]Tabela 1ª Fase'!E33,1,0)+IF('[1]Tabela 1ª Fase'!E39&lt;'[1]Tabela 1ª Fase'!C39,1,0)+IF('[1]Tabela 1ª Fase'!C45&lt;'[1]Tabela 1ª Fase'!E45,1,0))</f>
        <v>0</v>
      </c>
      <c r="I7" s="62">
        <f>SUM('[1]Tabela 1ª Fase'!E9+'[1]Tabela 1ª Fase'!C17+'[1]Tabela 1ª Fase'!E27+'[1]Tabela 1ª Fase'!C33+'[1]Tabela 1ª Fase'!E39+'[1]Tabela 1ª Fase'!C45)</f>
        <v>16</v>
      </c>
      <c r="J7" s="62">
        <f>SUM('[1]Tabela 1ª Fase'!C9+'[1]Tabela 1ª Fase'!E17+'[1]Tabela 1ª Fase'!C27+'[1]Tabela 1ª Fase'!E33+'[1]Tabela 1ª Fase'!C39+'[1]Tabela 1ª Fase'!E45)</f>
        <v>7</v>
      </c>
      <c r="K7" s="71">
        <f t="shared" si="2"/>
        <v>9</v>
      </c>
      <c r="L7" s="63" t="s">
        <v>0</v>
      </c>
      <c r="M7" s="65">
        <v>2</v>
      </c>
      <c r="N7" s="65">
        <f t="shared" si="3"/>
        <v>23</v>
      </c>
      <c r="O7" s="65">
        <v>14</v>
      </c>
      <c r="P7" s="65">
        <f t="shared" si="4"/>
        <v>37</v>
      </c>
      <c r="R7" s="65">
        <v>2</v>
      </c>
    </row>
    <row r="8" spans="1:18" ht="24.75" customHeight="1">
      <c r="A8" s="144"/>
      <c r="B8" s="70">
        <f t="shared" si="0"/>
        <v>0.5</v>
      </c>
      <c r="C8" s="62" t="str">
        <f>'[1]Times'!A5</f>
        <v>AJA</v>
      </c>
      <c r="D8" s="62">
        <f>SUM(IF(ISNUMBER('[1]Tabela 1ª Fase'!C11),1)+IF(ISNUMBER('[1]Tabela 1ª Fase'!E17),1)+IF(ISNUMBER('[1]Tabela 1ª Fase'!C25),1)+IF(ISNUMBER('[1]Tabela 1ª Fase'!E31),1)+IF(ISNUMBER('[1]Tabela 1ª Fase'!E37),1)+IF(ISNUMBER('[1]Tabela 1ª Fase'!E43),1))</f>
        <v>6</v>
      </c>
      <c r="E8" s="62">
        <f t="shared" si="1"/>
        <v>9</v>
      </c>
      <c r="F8" s="62">
        <f>SUM(IF('[1]Tabela 1ª Fase'!C11&gt;'[1]Tabela 1ª Fase'!E11,1,0)+IF('[1]Tabela 1ª Fase'!E17&gt;'[1]Tabela 1ª Fase'!C17,1,0)+IF('[1]Tabela 1ª Fase'!C25&gt;'[1]Tabela 1ª Fase'!E25,1,0)+IF('[1]Tabela 1ª Fase'!E31&gt;'[1]Tabela 1ª Fase'!C31,1,0)+IF('[1]Tabela 1ª Fase'!E37&gt;'[1]Tabela 1ª Fase'!C37,1,0)+IF('[1]Tabela 1ª Fase'!E43&gt;'[1]Tabela 1ª Fase'!C43,1,0))</f>
        <v>3</v>
      </c>
      <c r="G8" s="62">
        <f>SUM(IF(ISNUMBER('[1]Tabela 1ª Fase'!C11),IF('[1]Tabela 1ª Fase'!C11='[1]Tabela 1ª Fase'!E11,1,0))+IF(ISNUMBER('[1]Tabela 1ª Fase'!E17),IF('[1]Tabela 1ª Fase'!E17='[1]Tabela 1ª Fase'!C17,1,0))+IF(ISNUMBER('[1]Tabela 1ª Fase'!C25),IF('[1]Tabela 1ª Fase'!C25='[1]Tabela 1ª Fase'!E25,1,0))+IF(ISNUMBER('[1]Tabela 1ª Fase'!E31),IF('[1]Tabela 1ª Fase'!E31='[1]Tabela 1ª Fase'!C31,1,0)))+IF(ISNUMBER('[1]Tabela 1ª Fase'!E37),IF('[1]Tabela 1ª Fase'!E37='[1]Tabela 1ª Fase'!C37,1,0)+IF(ISNUMBER('[1]Tabela 1ª Fase'!E43),IF('[1]Tabela 1ª Fase'!E43='[1]Tabela 1ª Fase'!C43,1,0)))</f>
        <v>0</v>
      </c>
      <c r="H8" s="62">
        <f>SUM(IF('[1]Tabela 1ª Fase'!C11&lt;'[1]Tabela 1ª Fase'!E11,1,0)+IF('[1]Tabela 1ª Fase'!E17&lt;'[1]Tabela 1ª Fase'!C17,1,0)+IF('[1]Tabela 1ª Fase'!C25&lt;'[1]Tabela 1ª Fase'!E25,1,0)+IF('[1]Tabela 1ª Fase'!E31&lt;'[1]Tabela 1ª Fase'!C31,1,0)+IF('[1]Tabela 1ª Fase'!E37&lt;'[1]Tabela 1ª Fase'!C37,1,0)+IF('[1]Tabela 1ª Fase'!E43&lt;'[1]Tabela 1ª Fase'!C43,1,0))</f>
        <v>3</v>
      </c>
      <c r="I8" s="62">
        <f>SUM('[1]Tabela 1ª Fase'!C11+'[1]Tabela 1ª Fase'!E17+'[1]Tabela 1ª Fase'!C25+'[1]Tabela 1ª Fase'!E31+'[1]Tabela 1ª Fase'!E37+'[1]Tabela 1ª Fase'!E43)</f>
        <v>8</v>
      </c>
      <c r="J8" s="62">
        <f>SUM('[1]Tabela 1ª Fase'!E11+'[1]Tabela 1ª Fase'!C17+'[1]Tabela 1ª Fase'!E25+'[1]Tabela 1ª Fase'!C31+'[1]Tabela 1ª Fase'!C37+'[1]Tabela 1ª Fase'!C43)</f>
        <v>7</v>
      </c>
      <c r="K8" s="71">
        <f t="shared" si="2"/>
        <v>1</v>
      </c>
      <c r="L8" s="63" t="s">
        <v>0</v>
      </c>
      <c r="M8" s="65">
        <v>11</v>
      </c>
      <c r="N8" s="65">
        <f t="shared" si="3"/>
        <v>14</v>
      </c>
      <c r="O8" s="65">
        <v>1</v>
      </c>
      <c r="P8" s="65">
        <f t="shared" si="4"/>
        <v>15</v>
      </c>
      <c r="R8" s="65">
        <v>11</v>
      </c>
    </row>
    <row r="9" spans="1:18" ht="24.75" customHeight="1">
      <c r="A9" s="144"/>
      <c r="B9" s="70">
        <f t="shared" si="0"/>
        <v>0.1111111111111111</v>
      </c>
      <c r="C9" s="62" t="str">
        <f>'[1]Times'!A6</f>
        <v>BOR</v>
      </c>
      <c r="D9" s="62">
        <f>SUM(IF(ISNUMBER('[1]Tabela 1ª Fase'!E11),1)+IF(ISNUMBER('[1]Tabela 1ª Fase'!C19),1)+IF(ISNUMBER('[1]Tabela 1ª Fase'!E23),1)+IF(ISNUMBER('[1]Tabela 1ª Fase'!E29),1)+IF(ISNUMBER('[1]Tabela 1ª Fase'!E35),1)+IF(ISNUMBER('[1]Tabela 1ª Fase'!E45),1))</f>
        <v>6</v>
      </c>
      <c r="E9" s="62">
        <f t="shared" si="1"/>
        <v>2</v>
      </c>
      <c r="F9" s="62">
        <f>SUM(IF('[1]Tabela 1ª Fase'!E11&gt;'[1]Tabela 1ª Fase'!C11,1,0)+IF('[1]Tabela 1ª Fase'!C19&gt;'[1]Tabela 1ª Fase'!E19,1,0)+IF('[1]Tabela 1ª Fase'!E23&gt;'[1]Tabela 1ª Fase'!C23,1,0)+IF('[1]Tabela 1ª Fase'!E29&gt;'[1]Tabela 1ª Fase'!C29,1,0)+IF('[1]Tabela 1ª Fase'!E35&gt;'[1]Tabela 1ª Fase'!C35,1,0)+IF('[1]Tabela 1ª Fase'!E45&gt;'[1]Tabela 1ª Fase'!C45,1,0))</f>
        <v>0</v>
      </c>
      <c r="G9" s="62">
        <f>SUM(IF(ISNUMBER('[1]Tabela 1ª Fase'!E11),IF('[1]Tabela 1ª Fase'!E11='[1]Tabela 1ª Fase'!C11,1,0))+IF(ISNUMBER('[1]Tabela 1ª Fase'!C19),IF('[1]Tabela 1ª Fase'!C19='[1]Tabela 1ª Fase'!E19,1,0))+IF(ISNUMBER('[1]Tabela 1ª Fase'!E23),IF('[1]Tabela 1ª Fase'!E23='[1]Tabela 1ª Fase'!C23,1,0))+IF(ISNUMBER('[1]Tabela 1ª Fase'!E29),IF('[1]Tabela 1ª Fase'!E29='[1]Tabela 1ª Fase'!C29,1,0))+IF(ISNUMBER('[1]Tabela 1ª Fase'!E35),IF('[1]Tabela 1ª Fase'!E35='[1]Tabela 1ª Fase'!C35,1,0))+IF(ISNUMBER('[1]Tabela 1ª Fase'!E45),IF('[1]Tabela 1ª Fase'!E45='[1]Tabela 1ª Fase'!C45,1,0)))</f>
        <v>2</v>
      </c>
      <c r="H9" s="62">
        <f>SUM(IF('[1]Tabela 1ª Fase'!E11&lt;'[1]Tabela 1ª Fase'!C11,1,0)+IF('[1]Tabela 1ª Fase'!C19&lt;'[1]Tabela 1ª Fase'!E19,1,0)+IF('[1]Tabela 1ª Fase'!E23&lt;'[1]Tabela 1ª Fase'!C23,1,0)+IF('[1]Tabela 1ª Fase'!E29&lt;'[1]Tabela 1ª Fase'!C29,1,0)+IF('[1]Tabela 1ª Fase'!E35&lt;'[1]Tabela 1ª Fase'!C35,1,0)+IF('[1]Tabela 1ª Fase'!E45&lt;'[1]Tabela 1ª Fase'!C45,1,0))</f>
        <v>4</v>
      </c>
      <c r="I9" s="62">
        <f>SUM('[1]Tabela 1ª Fase'!E11+'[1]Tabela 1ª Fase'!C19+'[1]Tabela 1ª Fase'!E23+'[1]Tabela 1ª Fase'!E29+'[1]Tabela 1ª Fase'!E35+'[1]Tabela 1ª Fase'!E45)</f>
        <v>8</v>
      </c>
      <c r="J9" s="62">
        <f>SUM('[1]Tabela 1ª Fase'!C11+'[1]Tabela 1ª Fase'!E19+'[1]Tabela 1ª Fase'!C23+'[1]Tabela 1ª Fase'!C29+'[1]Tabela 1ª Fase'!C35+'[1]Tabela 1ª Fase'!C45)</f>
        <v>14</v>
      </c>
      <c r="K9" s="71">
        <f t="shared" si="2"/>
        <v>-6</v>
      </c>
      <c r="L9" s="63"/>
      <c r="M9" s="65">
        <v>20</v>
      </c>
      <c r="N9" s="65">
        <f t="shared" si="3"/>
        <v>5</v>
      </c>
      <c r="O9" s="65"/>
      <c r="P9" s="65">
        <f t="shared" si="4"/>
        <v>5</v>
      </c>
      <c r="R9" s="65">
        <v>20</v>
      </c>
    </row>
    <row r="10" spans="1:18" ht="24.75" customHeight="1" thickBot="1">
      <c r="A10" s="153"/>
      <c r="B10" s="70">
        <f aca="true" t="shared" si="5" ref="B10:B23">IF(D10&gt;0,SUM((E10/(D10*3))),0)</f>
        <v>0.1111111111111111</v>
      </c>
      <c r="C10" s="62" t="str">
        <f>'[1]Times'!A7</f>
        <v>CAM</v>
      </c>
      <c r="D10" s="62">
        <f>SUM(IF(ISNUMBER('[1]Tabela 1ª Fase'!E13),1)+IF(ISNUMBER('[1]Tabela 1ª Fase'!E19),1)+IF(ISNUMBER('[1]Tabela 1ª Fase'!E25),1)+IF(ISNUMBER('[1]Tabela 1ª Fase'!E33),1)+IF(ISNUMBER('[1]Tabela 1ª Fase'!E41),1)+IF(ISNUMBER('[1]Tabela 1ª Fase'!E47),1))</f>
        <v>6</v>
      </c>
      <c r="E10" s="62">
        <f t="shared" si="1"/>
        <v>2</v>
      </c>
      <c r="F10" s="62">
        <f>SUM(IF('[1]Tabela 1ª Fase'!E13&gt;'[1]Tabela 1ª Fase'!C13,1,0)+IF('[1]Tabela 1ª Fase'!E19&gt;'[1]Tabela 1ª Fase'!C19,1,0)+IF('[1]Tabela 1ª Fase'!E25&gt;'[1]Tabela 1ª Fase'!C25,1,0)+IF('[1]Tabela 1ª Fase'!E33&gt;'[1]Tabela 1ª Fase'!C33,1,0)+IF('[1]Tabela 1ª Fase'!E41&gt;'[1]Tabela 1ª Fase'!C41,1,0)+IF('[1]Tabela 1ª Fase'!E47&gt;'[1]Tabela 1ª Fase'!C47,1,0))</f>
        <v>0</v>
      </c>
      <c r="G10" s="62">
        <f>SUM(IF(ISNUMBER('[1]Tabela 1ª Fase'!E13),IF('[1]Tabela 1ª Fase'!E13='[1]Tabela 1ª Fase'!C13,1,0))+IF(ISNUMBER('[1]Tabela 1ª Fase'!E19),IF('[1]Tabela 1ª Fase'!E19='[1]Tabela 1ª Fase'!C19,1,0))+IF(ISNUMBER('[1]Tabela 1ª Fase'!E25),IF('[1]Tabela 1ª Fase'!E25='[1]Tabela 1ª Fase'!C25,1,0))+IF(ISNUMBER('[1]Tabela 1ª Fase'!E33),IF('[1]Tabela 1ª Fase'!E33='[1]Tabela 1ª Fase'!C33,1,0))+IF(ISNUMBER('[1]Tabela 1ª Fase'!E41),IF('[1]Tabela 1ª Fase'!E41='[1]Tabela 1ª Fase'!C41,1,0))+IF(ISNUMBER('[1]Tabela 1ª Fase'!E47),IF('[1]Tabela 1ª Fase'!E47='[1]Tabela 1ª Fase'!C47,1,0)))</f>
        <v>2</v>
      </c>
      <c r="H10" s="62">
        <f>SUM(IF('[1]Tabela 1ª Fase'!E13&lt;'[1]Tabela 1ª Fase'!C13,1,0)+IF('[1]Tabela 1ª Fase'!E19&lt;'[1]Tabela 1ª Fase'!C19,1,0)+IF('[1]Tabela 1ª Fase'!E25&lt;'[1]Tabela 1ª Fase'!C25,1,0)+IF('[1]Tabela 1ª Fase'!E33&lt;'[1]Tabela 1ª Fase'!C33,1,0)+IF('[1]Tabela 1ª Fase'!E41&lt;'[1]Tabela 1ª Fase'!C41,1,0)+IF('[1]Tabela 1ª Fase'!E47&lt;'[1]Tabela 1ª Fase'!C47,1,0))</f>
        <v>4</v>
      </c>
      <c r="I10" s="62">
        <f>SUM('[1]Tabela 1ª Fase'!E13+'[1]Tabela 1ª Fase'!E19+'[1]Tabela 1ª Fase'!E25+'[1]Tabela 1ª Fase'!E33+'[1]Tabela 1ª Fase'!E41+'[1]Tabela 1ª Fase'!E47)</f>
        <v>4</v>
      </c>
      <c r="J10" s="62">
        <f>SUM('[1]Tabela 1ª Fase'!C13+'[1]Tabela 1ª Fase'!C19+'[1]Tabela 1ª Fase'!C25+'[1]Tabela 1ª Fase'!C33+'[1]Tabela 1ª Fase'!C41+'[1]Tabela 1ª Fase'!C47)</f>
        <v>14</v>
      </c>
      <c r="K10" s="71">
        <f aca="true" t="shared" si="6" ref="K10:K23">SUM(I10-J10)</f>
        <v>-10</v>
      </c>
      <c r="L10" s="63"/>
      <c r="M10" s="65">
        <v>21</v>
      </c>
      <c r="N10" s="65">
        <f t="shared" si="3"/>
        <v>4</v>
      </c>
      <c r="O10" s="65"/>
      <c r="P10" s="65">
        <f t="shared" si="4"/>
        <v>4</v>
      </c>
      <c r="R10" s="65">
        <v>21</v>
      </c>
    </row>
    <row r="11" spans="1:18" ht="9.75" customHeight="1" thickBot="1">
      <c r="A11" s="11"/>
      <c r="B11" s="66"/>
      <c r="C11" s="67"/>
      <c r="D11" s="111"/>
      <c r="E11" s="111"/>
      <c r="F11" s="111"/>
      <c r="G11" s="111"/>
      <c r="H11" s="111"/>
      <c r="I11" s="111"/>
      <c r="J11" s="111"/>
      <c r="K11" s="112"/>
      <c r="L11" s="63"/>
      <c r="M11" s="65"/>
      <c r="N11" s="65"/>
      <c r="O11" s="65"/>
      <c r="P11" s="65"/>
      <c r="R11" s="65"/>
    </row>
    <row r="12" spans="1:18" ht="24.75" customHeight="1">
      <c r="A12" s="143" t="s">
        <v>14</v>
      </c>
      <c r="B12" s="70">
        <f t="shared" si="5"/>
        <v>0.2777777777777778</v>
      </c>
      <c r="C12" s="62" t="str">
        <f>'[1]Times'!A8</f>
        <v>GRE</v>
      </c>
      <c r="D12" s="62">
        <f>SUM(IF(ISNUMBER('[1]Tabela 1ª Fase'!J7),1)+IF(ISNUMBER('[1]Tabela 1ª Fase'!J15),1)+IF(ISNUMBER('[1]Tabela 1ª Fase'!J23),1)+IF(ISNUMBER('[1]Tabela 1ª Fase'!J31),1)+IF(ISNUMBER('[1]Tabela 1ª Fase'!J39),1)+IF(ISNUMBER('[1]Tabela 1ª Fase'!J47),1))</f>
        <v>6</v>
      </c>
      <c r="E12" s="62">
        <f t="shared" si="1"/>
        <v>5</v>
      </c>
      <c r="F12" s="62">
        <f>SUM(IF('[1]Tabela 1ª Fase'!J7&gt;'[1]Tabela 1ª Fase'!L7,1,0)+IF('[1]Tabela 1ª Fase'!J15&gt;'[1]Tabela 1ª Fase'!L15,1,0)+IF('[1]Tabela 1ª Fase'!J23&gt;'[1]Tabela 1ª Fase'!L23,1,0)+IF('[1]Tabela 1ª Fase'!J31&gt;'[1]Tabela 1ª Fase'!L31,1,0)+IF('[1]Tabela 1ª Fase'!J39&gt;'[1]Tabela 1ª Fase'!L39,1,0)+IF('[1]Tabela 1ª Fase'!J47&gt;'[1]Tabela 1ª Fase'!L47,1,0))</f>
        <v>0</v>
      </c>
      <c r="G12" s="62">
        <f>SUM(IF(ISNUMBER('[1]Tabela 1ª Fase'!J7),IF('[1]Tabela 1ª Fase'!J7='[1]Tabela 1ª Fase'!L7,1,0))+IF(ISNUMBER('[1]Tabela 1ª Fase'!J15),IF('[1]Tabela 1ª Fase'!J15='[1]Tabela 1ª Fase'!L15,1,0))+IF(ISNUMBER('[1]Tabela 1ª Fase'!J23),IF('[1]Tabela 1ª Fase'!J23='[1]Tabela 1ª Fase'!L23,1,0))+IF(ISNUMBER('[1]Tabela 1ª Fase'!J31),IF('[1]Tabela 1ª Fase'!J31='[1]Tabela 1ª Fase'!L31,1,0))+IF(ISNUMBER('[1]Tabela 1ª Fase'!J39),IF('[1]Tabela 1ª Fase'!J39='[1]Tabela 1ª Fase'!L39,1,0))+IF(ISNUMBER('[1]Tabela 1ª Fase'!J47),IF('[1]Tabela 1ª Fase'!J47='[1]Tabela 1ª Fase'!L47,1,0)))</f>
        <v>5</v>
      </c>
      <c r="H12" s="62">
        <f>SUM(IF('[1]Tabela 1ª Fase'!J7&lt;'[1]Tabela 1ª Fase'!L7,1,0)+IF('[1]Tabela 1ª Fase'!J15&lt;'[1]Tabela 1ª Fase'!L15,1,0)+IF('[1]Tabela 1ª Fase'!J23&lt;'[1]Tabela 1ª Fase'!L23,1,0)+IF('[1]Tabela 1ª Fase'!J31&lt;'[1]Tabela 1ª Fase'!L31,1,0)+IF('[1]Tabela 1ª Fase'!J39&lt;'[1]Tabela 1ª Fase'!L39,1,0)+IF('[1]Tabela 1ª Fase'!J47&lt;'[1]Tabela 1ª Fase'!L47,1,0))</f>
        <v>1</v>
      </c>
      <c r="I12" s="62">
        <f>SUM('[1]Tabela 1ª Fase'!J7+'[1]Tabela 1ª Fase'!J15+'[1]Tabela 1ª Fase'!J23+'[1]Tabela 1ª Fase'!J31+'[1]Tabela 1ª Fase'!J39+'[1]Tabela 1ª Fase'!J47)</f>
        <v>3</v>
      </c>
      <c r="J12" s="62">
        <f>SUM('[1]Tabela 1ª Fase'!L7+'[1]Tabela 1ª Fase'!L15+'[1]Tabela 1ª Fase'!L23+'[1]Tabela 1ª Fase'!L31+'[1]Tabela 1ª Fase'!L39+'[1]Tabela 1ª Fase'!L47)</f>
        <v>4</v>
      </c>
      <c r="K12" s="71">
        <f t="shared" si="6"/>
        <v>-1</v>
      </c>
      <c r="L12" s="63"/>
      <c r="M12" s="65">
        <v>17</v>
      </c>
      <c r="N12" s="65">
        <f t="shared" si="3"/>
        <v>8</v>
      </c>
      <c r="O12" s="65"/>
      <c r="P12" s="65">
        <f t="shared" si="4"/>
        <v>8</v>
      </c>
      <c r="R12" s="65">
        <v>17</v>
      </c>
    </row>
    <row r="13" spans="1:18" ht="24.75" customHeight="1">
      <c r="A13" s="144"/>
      <c r="B13" s="70">
        <f t="shared" si="5"/>
        <v>0.6111111111111112</v>
      </c>
      <c r="C13" s="62" t="str">
        <f>'[1]Times'!A9</f>
        <v>CEL</v>
      </c>
      <c r="D13" s="62">
        <f>SUM(IF(ISNUMBER('[1]Tabela 1ª Fase'!L7),1)+IF(ISNUMBER('[1]Tabela 1ª Fase'!J13),1)+IF(ISNUMBER('[1]Tabela 1ª Fase'!J21),1)+IF(ISNUMBER('[1]Tabela 1ª Fase'!J27),1)+IF(ISNUMBER('[1]Tabela 1ª Fase'!J35),1)+IF(ISNUMBER('[1]Tabela 1ª Fase'!J43),1))</f>
        <v>6</v>
      </c>
      <c r="E13" s="62">
        <f t="shared" si="1"/>
        <v>11</v>
      </c>
      <c r="F13" s="62">
        <f>SUM(IF('[1]Tabela 1ª Fase'!L7&gt;'[1]Tabela 1ª Fase'!J7,1,0)+IF('[1]Tabela 1ª Fase'!J13&gt;'[1]Tabela 1ª Fase'!L13,1,0)+IF('[1]Tabela 1ª Fase'!J21&gt;'[1]Tabela 1ª Fase'!L21,1,0)+IF('[1]Tabela 1ª Fase'!J27&gt;'[1]Tabela 1ª Fase'!L27,1,0)+IF('[1]Tabela 1ª Fase'!J35&gt;'[1]Tabela 1ª Fase'!L35,1,0)+IF('[1]Tabela 1ª Fase'!J43&gt;'[1]Tabela 1ª Fase'!L43,1,0))</f>
        <v>3</v>
      </c>
      <c r="G13" s="62">
        <f>SUM(IF(ISNUMBER('[1]Tabela 1ª Fase'!L7),IF('[1]Tabela 1ª Fase'!L7='[1]Tabela 1ª Fase'!J7,1,0))+IF(ISNUMBER('[1]Tabela 1ª Fase'!J13),IF('[1]Tabela 1ª Fase'!J13='[1]Tabela 1ª Fase'!L13,1,0))+IF(ISNUMBER('[1]Tabela 1ª Fase'!J21),IF('[1]Tabela 1ª Fase'!J21='[1]Tabela 1ª Fase'!L21,1,0))+IF(ISNUMBER('[1]Tabela 1ª Fase'!J27),IF('[1]Tabela 1ª Fase'!J27='[1]Tabela 1ª Fase'!L27,1,0))+IF(ISNUMBER('[1]Tabela 1ª Fase'!J35),IF('[1]Tabela 1ª Fase'!J35='[1]Tabela 1ª Fase'!L35,1,0))+IF(ISNUMBER('[1]Tabela 1ª Fase'!J43),IF('[1]Tabela 1ª Fase'!J43='[1]Tabela 1ª Fase'!L43,1,0)))</f>
        <v>2</v>
      </c>
      <c r="H13" s="62">
        <f>SUM(IF('[1]Tabela 1ª Fase'!L7&lt;'[1]Tabela 1ª Fase'!J7,1,0)+IF('[1]Tabela 1ª Fase'!J13&lt;'[1]Tabela 1ª Fase'!L13,1,0)+IF('[1]Tabela 1ª Fase'!J21&lt;'[1]Tabela 1ª Fase'!L21,1,0)+IF('[1]Tabela 1ª Fase'!J27&lt;'[1]Tabela 1ª Fase'!L27,1,0)+IF('[1]Tabela 1ª Fase'!J35&lt;'[1]Tabela 1ª Fase'!L35,1,0)+IF('[1]Tabela 1ª Fase'!J43&lt;'[1]Tabela 1ª Fase'!L43,1,0))</f>
        <v>1</v>
      </c>
      <c r="I13" s="62">
        <f>SUM('[1]Tabela 1ª Fase'!L7+'[1]Tabela 1ª Fase'!J13+'[1]Tabela 1ª Fase'!J21+'[1]Tabela 1ª Fase'!J27+'[1]Tabela 1ª Fase'!J35+'[1]Tabela 1ª Fase'!J43)</f>
        <v>6</v>
      </c>
      <c r="J13" s="62">
        <f>SUM('[1]Tabela 1ª Fase'!J7+'[1]Tabela 1ª Fase'!L13+'[1]Tabela 1ª Fase'!L21+'[1]Tabela 1ª Fase'!L27+'[1]Tabela 1ª Fase'!L35+'[1]Tabela 1ª Fase'!L43)</f>
        <v>5</v>
      </c>
      <c r="K13" s="71">
        <f t="shared" si="6"/>
        <v>1</v>
      </c>
      <c r="L13" s="63" t="s">
        <v>0</v>
      </c>
      <c r="M13" s="180">
        <v>7</v>
      </c>
      <c r="N13" s="65">
        <f t="shared" si="3"/>
        <v>18</v>
      </c>
      <c r="O13" s="65">
        <v>8</v>
      </c>
      <c r="P13" s="65">
        <f t="shared" si="4"/>
        <v>26</v>
      </c>
      <c r="R13" s="65">
        <v>7</v>
      </c>
    </row>
    <row r="14" spans="1:18" ht="24.75" customHeight="1">
      <c r="A14" s="144"/>
      <c r="B14" s="70">
        <f t="shared" si="5"/>
        <v>0.6111111111111112</v>
      </c>
      <c r="C14" s="62" t="str">
        <f>'[1]Times'!A10</f>
        <v>AMA</v>
      </c>
      <c r="D14" s="62">
        <f>SUM(IF(ISNUMBER('[1]Tabela 1ª Fase'!J9),1)+IF(ISNUMBER('[1]Tabela 1ª Fase'!L15),1)+IF(ISNUMBER('[1]Tabela 1ª Fase'!L21),1)+IF(ISNUMBER('[1]Tabela 1ª Fase'!J29),1)+IF(ISNUMBER('[1]Tabela 1ª Fase'!J37),1)+IF(ISNUMBER('[1]Tabela 1ª Fase'!J41),1))</f>
        <v>6</v>
      </c>
      <c r="E14" s="62">
        <f t="shared" si="1"/>
        <v>11</v>
      </c>
      <c r="F14" s="62">
        <f>SUM(IF('[1]Tabela 1ª Fase'!J9&gt;'[1]Tabela 1ª Fase'!L9,1,0)+IF('[1]Tabela 1ª Fase'!L15&gt;'[1]Tabela 1ª Fase'!J15,1,0)+IF('[1]Tabela 1ª Fase'!L21&gt;'[1]Tabela 1ª Fase'!J21,1,0)+IF('[1]Tabela 1ª Fase'!J29&gt;'[1]Tabela 1ª Fase'!L29,1,0)+IF('[1]Tabela 1ª Fase'!J37&gt;'[1]Tabela 1ª Fase'!L37,1,0)+IF('[1]Tabela 1ª Fase'!J41&gt;'[1]Tabela 1ª Fase'!L41,1,0))</f>
        <v>3</v>
      </c>
      <c r="G14" s="62">
        <f>SUM(IF(ISNUMBER('[1]Tabela 1ª Fase'!J9),IF('[1]Tabela 1ª Fase'!J9='[1]Tabela 1ª Fase'!L9,1,0))+IF(ISNUMBER('[1]Tabela 1ª Fase'!L15),IF('[1]Tabela 1ª Fase'!L15='[1]Tabela 1ª Fase'!J15,1,0))+IF(ISNUMBER('[1]Tabela 1ª Fase'!L21),IF('[1]Tabela 1ª Fase'!L21='[1]Tabela 1ª Fase'!J21,1,0))+IF(ISNUMBER('[1]Tabela 1ª Fase'!J29),IF('[1]Tabela 1ª Fase'!J29='[1]Tabela 1ª Fase'!L29,1,0))+IF(ISNUMBER('[1]Tabela 1ª Fase'!J37),IF('[1]Tabela 1ª Fase'!J37='[1]Tabela 1ª Fase'!L37,1,0))+IF(ISNUMBER('[1]Tabela 1ª Fase'!J41),IF('[1]Tabela 1ª Fase'!J41='[1]Tabela 1ª Fase'!L41,1,0)))</f>
        <v>2</v>
      </c>
      <c r="H14" s="62">
        <f>SUM(IF('[1]Tabela 1ª Fase'!J9&lt;'[1]Tabela 1ª Fase'!L9,1,0)+IF('[1]Tabela 1ª Fase'!L15&lt;'[1]Tabela 1ª Fase'!J15,1,0)+IF('[1]Tabela 1ª Fase'!L21&lt;'[1]Tabela 1ª Fase'!J21,1,0)+IF('[1]Tabela 1ª Fase'!J29&lt;'[1]Tabela 1ª Fase'!L29,1,0)+IF('[1]Tabela 1ª Fase'!J37&lt;'[1]Tabela 1ª Fase'!L37,1,0)+IF('[1]Tabela 1ª Fase'!J41&lt;'[1]Tabela 1ª Fase'!L41,1,0))</f>
        <v>1</v>
      </c>
      <c r="I14" s="62">
        <f>SUM('[1]Tabela 1ª Fase'!J9+'[1]Tabela 1ª Fase'!L15+'[1]Tabela 1ª Fase'!L21+'[1]Tabela 1ª Fase'!J29+'[1]Tabela 1ª Fase'!J37+'[1]Tabela 1ª Fase'!J41)</f>
        <v>6</v>
      </c>
      <c r="J14" s="62">
        <f>SUM('[1]Tabela 1ª Fase'!L9+'[1]Tabela 1ª Fase'!J15+'[1]Tabela 1ª Fase'!J21+'[1]Tabela 1ª Fase'!L29+'[1]Tabela 1ª Fase'!L37+'[1]Tabela 1ª Fase'!L41)</f>
        <v>4</v>
      </c>
      <c r="K14" s="71">
        <f t="shared" si="6"/>
        <v>2</v>
      </c>
      <c r="L14" s="63" t="s">
        <v>0</v>
      </c>
      <c r="M14" s="180">
        <v>6</v>
      </c>
      <c r="N14" s="65">
        <f t="shared" si="3"/>
        <v>19</v>
      </c>
      <c r="O14" s="65">
        <v>6</v>
      </c>
      <c r="P14" s="65">
        <f t="shared" si="4"/>
        <v>25</v>
      </c>
      <c r="R14" s="65">
        <v>6</v>
      </c>
    </row>
    <row r="15" spans="1:18" ht="24.75" customHeight="1">
      <c r="A15" s="144"/>
      <c r="B15" s="70">
        <f t="shared" si="5"/>
        <v>0.3888888888888889</v>
      </c>
      <c r="C15" s="62" t="str">
        <f>'[1]Times'!A11</f>
        <v>MAR</v>
      </c>
      <c r="D15" s="62">
        <f>SUM(IF(ISNUMBER('[1]Tabela 1ª Fase'!L9),1)+IF(ISNUMBER('[1]Tabela 1ª Fase'!J17),1)+IF(ISNUMBER('[1]Tabela 1ª Fase'!L27),1)+IF(ISNUMBER('[1]Tabela 1ª Fase'!J33),1)+IF(ISNUMBER('[1]Tabela 1ª Fase'!L39),1)+IF(ISNUMBER('[1]Tabela 1ª Fase'!J45),1))</f>
        <v>6</v>
      </c>
      <c r="E15" s="62">
        <f t="shared" si="1"/>
        <v>7</v>
      </c>
      <c r="F15" s="62">
        <f>SUM(IF('[1]Tabela 1ª Fase'!L9&gt;'[1]Tabela 1ª Fase'!J9,1,0)+IF('[1]Tabela 1ª Fase'!J17&gt;'[1]Tabela 1ª Fase'!L17,1,0)+IF('[1]Tabela 1ª Fase'!L27&gt;'[1]Tabela 1ª Fase'!J27,1,0)+IF('[1]Tabela 1ª Fase'!J33&gt;'[1]Tabela 1ª Fase'!L33,1,0)+IF('[1]Tabela 1ª Fase'!L39&gt;'[1]Tabela 1ª Fase'!J39,1,0)+IF('[1]Tabela 1ª Fase'!J45&gt;'[1]Tabela 1ª Fase'!L45,1,0))</f>
        <v>1</v>
      </c>
      <c r="G15" s="62">
        <f>SUM(IF(ISNUMBER('[1]Tabela 1ª Fase'!L9),IF('[1]Tabela 1ª Fase'!L9='[1]Tabela 1ª Fase'!J9,1,0))+IF(ISNUMBER('[1]Tabela 1ª Fase'!J17),IF('[1]Tabela 1ª Fase'!J17='[1]Tabela 1ª Fase'!L17,1,0))+IF(ISNUMBER('[1]Tabela 1ª Fase'!L27),IF('[1]Tabela 1ª Fase'!L27='[1]Tabela 1ª Fase'!J27,1,0))+IF(ISNUMBER('[1]Tabela 1ª Fase'!J33),IF('[1]Tabela 1ª Fase'!J33='[1]Tabela 1ª Fase'!L33,1,0))+IF(ISNUMBER('[1]Tabela 1ª Fase'!L39),IF('[1]Tabela 1ª Fase'!L39='[1]Tabela 1ª Fase'!J39,1,0))+IF(ISNUMBER('[1]Tabela 1ª Fase'!J45),IF('[1]Tabela 1ª Fase'!J45='[1]Tabela 1ª Fase'!L45,1,0)))</f>
        <v>4</v>
      </c>
      <c r="H15" s="62">
        <f>SUM(IF('[1]Tabela 1ª Fase'!L9&lt;'[1]Tabela 1ª Fase'!J9,1,0)+IF('[1]Tabela 1ª Fase'!J17&lt;'[1]Tabela 1ª Fase'!L17,1,0)+IF('[1]Tabela 1ª Fase'!L27&lt;'[1]Tabela 1ª Fase'!J27,1,0)+IF('[1]Tabela 1ª Fase'!J33&lt;'[1]Tabela 1ª Fase'!L33,1,0)+IF('[1]Tabela 1ª Fase'!L39&lt;'[1]Tabela 1ª Fase'!J39,1,0)+IF('[1]Tabela 1ª Fase'!J45&lt;'[1]Tabela 1ª Fase'!L45,1,0))</f>
        <v>1</v>
      </c>
      <c r="I15" s="62">
        <f>SUM('[1]Tabela 1ª Fase'!L9+'[1]Tabela 1ª Fase'!J17+'[1]Tabela 1ª Fase'!L27+'[1]Tabela 1ª Fase'!J33+'[1]Tabela 1ª Fase'!L39+'[1]Tabela 1ª Fase'!J45)</f>
        <v>5</v>
      </c>
      <c r="J15" s="62">
        <f>SUM('[1]Tabela 1ª Fase'!J9+'[1]Tabela 1ª Fase'!L17+'[1]Tabela 1ª Fase'!J27+'[1]Tabela 1ª Fase'!L33+'[1]Tabela 1ª Fase'!J39+'[1]Tabela 1ª Fase'!L45)</f>
        <v>5</v>
      </c>
      <c r="K15" s="71">
        <f t="shared" si="6"/>
        <v>0</v>
      </c>
      <c r="L15" s="63" t="s">
        <v>0</v>
      </c>
      <c r="M15" s="65">
        <v>14</v>
      </c>
      <c r="N15" s="65">
        <f t="shared" si="3"/>
        <v>11</v>
      </c>
      <c r="O15" s="65"/>
      <c r="P15" s="65">
        <f t="shared" si="4"/>
        <v>11</v>
      </c>
      <c r="R15" s="65">
        <v>14</v>
      </c>
    </row>
    <row r="16" spans="1:18" ht="24.75" customHeight="1">
      <c r="A16" s="144"/>
      <c r="B16" s="70">
        <f t="shared" si="5"/>
        <v>0.1111111111111111</v>
      </c>
      <c r="C16" s="62" t="str">
        <f>'[1]Times'!A12</f>
        <v>PAL</v>
      </c>
      <c r="D16" s="62">
        <f>SUM(IF(ISNUMBER('[1]Tabela 1ª Fase'!J11),1)+IF(ISNUMBER('[1]Tabela 1ª Fase'!L17),1)+IF(ISNUMBER('[1]Tabela 1ª Fase'!J25),1)+IF(ISNUMBER('[1]Tabela 1ª Fase'!L31),1)+IF(ISNUMBER('[1]Tabela 1ª Fase'!L37),1)+IF(ISNUMBER('[1]Tabela 1ª Fase'!L43),1))</f>
        <v>6</v>
      </c>
      <c r="E16" s="62">
        <f t="shared" si="1"/>
        <v>2</v>
      </c>
      <c r="F16" s="62">
        <f>SUM(IF('[1]Tabela 1ª Fase'!J11&gt;'[1]Tabela 1ª Fase'!L11,1,0)+IF('[1]Tabela 1ª Fase'!L17&gt;'[1]Tabela 1ª Fase'!J17,1,0)+IF('[1]Tabela 1ª Fase'!J25&gt;'[1]Tabela 1ª Fase'!L25,1,0)+IF('[1]Tabela 1ª Fase'!L31&gt;'[1]Tabela 1ª Fase'!J31,1,0)+IF('[1]Tabela 1ª Fase'!L37&gt;'[1]Tabela 1ª Fase'!J37,1,0)+IF('[1]Tabela 1ª Fase'!L43&gt;'[1]Tabela 1ª Fase'!J43,1,0))</f>
        <v>0</v>
      </c>
      <c r="G16" s="62">
        <f>SUM(IF(ISNUMBER('[1]Tabela 1ª Fase'!J11),IF('[1]Tabela 1ª Fase'!J11='[1]Tabela 1ª Fase'!L11,1,0))+IF(ISNUMBER('[1]Tabela 1ª Fase'!L17),IF('[1]Tabela 1ª Fase'!L17='[1]Tabela 1ª Fase'!J17,1,0))+IF(ISNUMBER('[1]Tabela 1ª Fase'!J25),IF('[1]Tabela 1ª Fase'!J25='[1]Tabela 1ª Fase'!L25,1,0))+IF(ISNUMBER('[1]Tabela 1ª Fase'!L31),IF('[1]Tabela 1ª Fase'!L31='[1]Tabela 1ª Fase'!J31,1,0)))+IF(ISNUMBER('[1]Tabela 1ª Fase'!L37),IF('[1]Tabela 1ª Fase'!L37='[1]Tabela 1ª Fase'!J37,1,0)+IF(ISNUMBER('[1]Tabela 1ª Fase'!L43),IF('[1]Tabela 1ª Fase'!L43='[1]Tabela 1ª Fase'!J43,1,0)))</f>
        <v>2</v>
      </c>
      <c r="H16" s="62">
        <f>SUM(IF('[1]Tabela 1ª Fase'!J11&lt;'[1]Tabela 1ª Fase'!L11,1,0)+IF('[1]Tabela 1ª Fase'!L17&lt;'[1]Tabela 1ª Fase'!J17,1,0)+IF('[1]Tabela 1ª Fase'!J25&lt;'[1]Tabela 1ª Fase'!L25,1,0)+IF('[1]Tabela 1ª Fase'!L31&lt;'[1]Tabela 1ª Fase'!J31,1,0)+IF('[1]Tabela 1ª Fase'!L37&lt;'[1]Tabela 1ª Fase'!J37,1,0)+IF('[1]Tabela 1ª Fase'!L43&lt;'[1]Tabela 1ª Fase'!J43,1,0))</f>
        <v>4</v>
      </c>
      <c r="I16" s="62">
        <f>SUM('[1]Tabela 1ª Fase'!J11+'[1]Tabela 1ª Fase'!L17+'[1]Tabela 1ª Fase'!J25+'[1]Tabela 1ª Fase'!L31+'[1]Tabela 1ª Fase'!L37+'[1]Tabela 1ª Fase'!L43)</f>
        <v>5</v>
      </c>
      <c r="J16" s="62">
        <f>SUM('[1]Tabela 1ª Fase'!L11+'[1]Tabela 1ª Fase'!J17+'[1]Tabela 1ª Fase'!L25+'[1]Tabela 1ª Fase'!J31+'[1]Tabela 1ª Fase'!J37+'[1]Tabela 1ª Fase'!J43)</f>
        <v>10</v>
      </c>
      <c r="K16" s="71">
        <f t="shared" si="6"/>
        <v>-5</v>
      </c>
      <c r="L16" s="63"/>
      <c r="M16" s="65">
        <v>19</v>
      </c>
      <c r="N16" s="65">
        <f t="shared" si="3"/>
        <v>6</v>
      </c>
      <c r="O16" s="65"/>
      <c r="P16" s="65">
        <f t="shared" si="4"/>
        <v>6</v>
      </c>
      <c r="R16" s="65">
        <v>19</v>
      </c>
    </row>
    <row r="17" spans="1:18" ht="24.75" customHeight="1">
      <c r="A17" s="144"/>
      <c r="B17" s="70">
        <f t="shared" si="5"/>
        <v>0.2777777777777778</v>
      </c>
      <c r="C17" s="62" t="str">
        <f>'[1]Times'!A13</f>
        <v>AME</v>
      </c>
      <c r="D17" s="62">
        <f>SUM(IF(ISNUMBER('[1]Tabela 1ª Fase'!L11),1)+IF(ISNUMBER('[1]Tabela 1ª Fase'!J19),1)+IF(ISNUMBER('[1]Tabela 1ª Fase'!L23),1)+IF(ISNUMBER('[1]Tabela 1ª Fase'!L29),1)+IF(ISNUMBER('[1]Tabela 1ª Fase'!L35),1)+IF(ISNUMBER('[1]Tabela 1ª Fase'!L45),1))</f>
        <v>6</v>
      </c>
      <c r="E17" s="62">
        <f t="shared" si="1"/>
        <v>5</v>
      </c>
      <c r="F17" s="62">
        <f>SUM(IF('[1]Tabela 1ª Fase'!L11&gt;'[1]Tabela 1ª Fase'!J11,1,0)+IF('[1]Tabela 1ª Fase'!J19&gt;'[1]Tabela 1ª Fase'!L19,1,0)+IF('[1]Tabela 1ª Fase'!L23&gt;'[1]Tabela 1ª Fase'!J23,1,0)+IF('[1]Tabela 1ª Fase'!L29&gt;'[1]Tabela 1ª Fase'!J29,1,0)+IF('[1]Tabela 1ª Fase'!L35&gt;'[1]Tabela 1ª Fase'!J35,1,0)+IF('[1]Tabela 1ª Fase'!L45&gt;'[1]Tabela 1ª Fase'!J45,1,0))</f>
        <v>1</v>
      </c>
      <c r="G17" s="62">
        <f>SUM(IF(ISNUMBER('[1]Tabela 1ª Fase'!L11),IF('[1]Tabela 1ª Fase'!L11='[1]Tabela 1ª Fase'!J11,1,0))+IF(ISNUMBER('[1]Tabela 1ª Fase'!J19),IF('[1]Tabela 1ª Fase'!J19='[1]Tabela 1ª Fase'!L19,1,0))+IF(ISNUMBER('[1]Tabela 1ª Fase'!L23),IF('[1]Tabela 1ª Fase'!L23='[1]Tabela 1ª Fase'!J23,1,0))+IF(ISNUMBER('[1]Tabela 1ª Fase'!L29),IF('[1]Tabela 1ª Fase'!L29='[1]Tabela 1ª Fase'!J29,1,0))+IF(ISNUMBER('[1]Tabela 1ª Fase'!L35),IF('[1]Tabela 1ª Fase'!L35='[1]Tabela 1ª Fase'!J35,1,0))+IF(ISNUMBER('[1]Tabela 1ª Fase'!L45),IF('[1]Tabela 1ª Fase'!L45='[1]Tabela 1ª Fase'!J45,1,0)))</f>
        <v>2</v>
      </c>
      <c r="H17" s="62">
        <f>SUM(IF('[1]Tabela 1ª Fase'!L11&lt;'[1]Tabela 1ª Fase'!J11,1,0)+IF('[1]Tabela 1ª Fase'!J19&lt;'[1]Tabela 1ª Fase'!L19,1,0)+IF('[1]Tabela 1ª Fase'!L23&lt;'[1]Tabela 1ª Fase'!J23,1,0)+IF('[1]Tabela 1ª Fase'!L29&lt;'[1]Tabela 1ª Fase'!J29,1,0)+IF('[1]Tabela 1ª Fase'!L35&lt;'[1]Tabela 1ª Fase'!J35,1,0)+IF('[1]Tabela 1ª Fase'!L45&lt;'[1]Tabela 1ª Fase'!J45,1,0))</f>
        <v>3</v>
      </c>
      <c r="I17" s="62">
        <f>SUM('[1]Tabela 1ª Fase'!L11+'[1]Tabela 1ª Fase'!J19+'[1]Tabela 1ª Fase'!L23+'[1]Tabela 1ª Fase'!L29+'[1]Tabela 1ª Fase'!L35+'[1]Tabela 1ª Fase'!L45)</f>
        <v>7</v>
      </c>
      <c r="J17" s="62">
        <f>SUM('[1]Tabela 1ª Fase'!J1+'[1]Tabela 1ª Fase'!L19+'[1]Tabela 1ª Fase'!J23+'[1]Tabela 1ª Fase'!J29+'[1]Tabela 1ª Fase'!J35+'[1]Tabela 1ª Fase'!J45)</f>
        <v>8</v>
      </c>
      <c r="K17" s="71">
        <f t="shared" si="6"/>
        <v>-1</v>
      </c>
      <c r="L17" s="63" t="s">
        <v>0</v>
      </c>
      <c r="M17" s="65">
        <v>15</v>
      </c>
      <c r="N17" s="65">
        <f t="shared" si="3"/>
        <v>10</v>
      </c>
      <c r="O17" s="65">
        <v>3</v>
      </c>
      <c r="P17" s="65">
        <f t="shared" si="4"/>
        <v>13</v>
      </c>
      <c r="R17" s="65">
        <v>15</v>
      </c>
    </row>
    <row r="18" spans="1:18" ht="24.75" customHeight="1" thickBot="1">
      <c r="A18" s="153"/>
      <c r="B18" s="70">
        <f t="shared" si="5"/>
        <v>0.6666666666666666</v>
      </c>
      <c r="C18" s="62" t="str">
        <f>'[1]Times'!A14</f>
        <v>CHE</v>
      </c>
      <c r="D18" s="62">
        <f>SUM(IF(ISNUMBER('[1]Tabela 1ª Fase'!L13),1)+IF(ISNUMBER('[1]Tabela 1ª Fase'!L19),1)+IF(ISNUMBER('[1]Tabela 1ª Fase'!L25),1)+IF(ISNUMBER('[1]Tabela 1ª Fase'!L33),1)+IF(ISNUMBER('[1]Tabela 1ª Fase'!L41),1)+IF(ISNUMBER('[1]Tabela 1ª Fase'!L47),1))</f>
        <v>6</v>
      </c>
      <c r="E18" s="62">
        <f t="shared" si="1"/>
        <v>12</v>
      </c>
      <c r="F18" s="62">
        <f>SUM(IF('[1]Tabela 1ª Fase'!L13&gt;'[1]Tabela 1ª Fase'!J13,1,0)+IF('[1]Tabela 1ª Fase'!L19&gt;'[1]Tabela 1ª Fase'!J19,1,0)+IF('[1]Tabela 1ª Fase'!L25&gt;'[1]Tabela 1ª Fase'!J25,1,0)+IF('[1]Tabela 1ª Fase'!L33&gt;'[1]Tabela 1ª Fase'!J33,1,0)+IF('[1]Tabela 1ª Fase'!L41&gt;'[1]Tabela 1ª Fase'!J41,1,0)+IF('[1]Tabela 1ª Fase'!L47&gt;'[1]Tabela 1ª Fase'!J47,1,0))</f>
        <v>3</v>
      </c>
      <c r="G18" s="62">
        <f>SUM(IF(ISNUMBER('[1]Tabela 1ª Fase'!L13),IF('[1]Tabela 1ª Fase'!L13='[1]Tabela 1ª Fase'!J13,1,0))+IF(ISNUMBER('[1]Tabela 1ª Fase'!L19),IF('[1]Tabela 1ª Fase'!L19='[1]Tabela 1ª Fase'!J19,1,0))+IF(ISNUMBER('[1]Tabela 1ª Fase'!L25),IF('[1]Tabela 1ª Fase'!L25='[1]Tabela 1ª Fase'!J25,1,0))+IF(ISNUMBER('[1]Tabela 1ª Fase'!L33),IF('[1]Tabela 1ª Fase'!L33='[1]Tabela 1ª Fase'!J33,1,0))+IF(ISNUMBER('[1]Tabela 1ª Fase'!L41),IF('[1]Tabela 1ª Fase'!L41='[1]Tabela 1ª Fase'!J41,1,0))+IF(ISNUMBER('[1]Tabela 1ª Fase'!L47),IF('[1]Tabela 1ª Fase'!L47='[1]Tabela 1ª Fase'!J47,1,0)))</f>
        <v>3</v>
      </c>
      <c r="H18" s="62">
        <f>SUM(IF('[1]Tabela 1ª Fase'!L13&lt;'[1]Tabela 1ª Fase'!J13,1,0)+IF('[1]Tabela 1ª Fase'!L19&lt;'[1]Tabela 1ª Fase'!J19,1,0)+IF('[1]Tabela 1ª Fase'!L25&lt;'[1]Tabela 1ª Fase'!J25,1,0)+IF('[1]Tabela 1ª Fase'!L33&lt;'[1]Tabela 1ª Fase'!J33,1,0)+IF('[1]Tabela 1ª Fase'!L41&lt;'[1]Tabela 1ª Fase'!J41,1,0)+IF('[1]Tabela 1ª Fase'!L47&lt;'[1]Tabela 1ª Fase'!J47,1,0))</f>
        <v>0</v>
      </c>
      <c r="I18" s="62">
        <f>SUM('[1]Tabela 1ª Fase'!L13+'[1]Tabela 1ª Fase'!L19+'[1]Tabela 1ª Fase'!L25+'[1]Tabela 1ª Fase'!L33+'[1]Tabela 1ª Fase'!L41+'[1]Tabela 1ª Fase'!L47)</f>
        <v>8</v>
      </c>
      <c r="J18" s="62">
        <f>SUM('[1]Tabela 1ª Fase'!J13+'[1]Tabela 1ª Fase'!J19+'[1]Tabela 1ª Fase'!J25+'[1]Tabela 1ª Fase'!J33+'[1]Tabela 1ª Fase'!J41+'[1]Tabela 1ª Fase'!J47)</f>
        <v>3</v>
      </c>
      <c r="K18" s="71">
        <f t="shared" si="6"/>
        <v>5</v>
      </c>
      <c r="L18" s="63" t="s">
        <v>0</v>
      </c>
      <c r="M18" s="65">
        <v>3</v>
      </c>
      <c r="N18" s="65">
        <f t="shared" si="3"/>
        <v>22</v>
      </c>
      <c r="O18" s="65">
        <v>9</v>
      </c>
      <c r="P18" s="65">
        <f t="shared" si="4"/>
        <v>31</v>
      </c>
      <c r="R18" s="65">
        <v>3</v>
      </c>
    </row>
    <row r="19" spans="1:18" ht="9.75" customHeight="1" thickBot="1">
      <c r="A19" s="11"/>
      <c r="B19" s="66"/>
      <c r="C19" s="67"/>
      <c r="D19" s="111"/>
      <c r="E19" s="111"/>
      <c r="F19" s="111"/>
      <c r="G19" s="111"/>
      <c r="H19" s="111"/>
      <c r="I19" s="111"/>
      <c r="J19" s="111"/>
      <c r="K19" s="112"/>
      <c r="L19" s="63"/>
      <c r="M19" s="65"/>
      <c r="N19" s="65"/>
      <c r="O19" s="65"/>
      <c r="P19" s="65"/>
      <c r="R19" s="65"/>
    </row>
    <row r="20" spans="1:18" ht="24.75" customHeight="1">
      <c r="A20" s="143" t="s">
        <v>15</v>
      </c>
      <c r="B20" s="70">
        <f t="shared" si="5"/>
        <v>0.6111111111111112</v>
      </c>
      <c r="C20" s="62" t="str">
        <f>'[1]Times'!A15</f>
        <v>TOR</v>
      </c>
      <c r="D20" s="62">
        <f>SUM(IF(ISNUMBER('[1]Tabela 1ª Fase'!Q7),1)+IF(ISNUMBER('[1]Tabela 1ª Fase'!Q15),1)+IF(ISNUMBER('[1]Tabela 1ª Fase'!Q23),1)+IF(ISNUMBER('[1]Tabela 1ª Fase'!Q31),1)+IF(ISNUMBER('[1]Tabela 1ª Fase'!Q39),1)+IF(ISNUMBER('[1]Tabela 1ª Fase'!Q47),1))</f>
        <v>6</v>
      </c>
      <c r="E20" s="62">
        <f t="shared" si="1"/>
        <v>11</v>
      </c>
      <c r="F20" s="62">
        <f>SUM(IF('[1]Tabela 1ª Fase'!Q7&gt;'[1]Tabela 1ª Fase'!S7,1,0)+IF('[1]Tabela 1ª Fase'!Q15&gt;'[1]Tabela 1ª Fase'!S15,1,0)+IF('[1]Tabela 1ª Fase'!Q23&gt;'[1]Tabela 1ª Fase'!S23,1,0)+IF('[1]Tabela 1ª Fase'!Q31&gt;'[1]Tabela 1ª Fase'!S31,1,0)+IF('[1]Tabela 1ª Fase'!Q39&gt;'[1]Tabela 1ª Fase'!S39,1,0)+IF('[1]Tabela 1ª Fase'!Q47&gt;'[1]Tabela 1ª Fase'!S47,1,0))</f>
        <v>3</v>
      </c>
      <c r="G20" s="62">
        <f>SUM(IF(ISNUMBER('[1]Tabela 1ª Fase'!Q7),IF('[1]Tabela 1ª Fase'!Q7='[1]Tabela 1ª Fase'!S7,1,0))+IF(ISNUMBER('[1]Tabela 1ª Fase'!Q15),IF('[1]Tabela 1ª Fase'!Q15='[1]Tabela 1ª Fase'!S15,1,0))+IF(ISNUMBER('[1]Tabela 1ª Fase'!Q23),IF('[1]Tabela 1ª Fase'!Q23='[1]Tabela 1ª Fase'!S23,1,0))+IF(ISNUMBER('[1]Tabela 1ª Fase'!Q31),IF('[1]Tabela 1ª Fase'!Q31='[1]Tabela 1ª Fase'!S31,1,0))+IF(ISNUMBER('[1]Tabela 1ª Fase'!Q39),IF('[1]Tabela 1ª Fase'!Q39='[1]Tabela 1ª Fase'!S39,1,0))+IF(ISNUMBER('[1]Tabela 1ª Fase'!Q47),IF('[1]Tabela 1ª Fase'!Q47='[1]Tabela 1ª Fase'!S47,1,0)))</f>
        <v>2</v>
      </c>
      <c r="H20" s="62">
        <f>SUM(IF('[1]Tabela 1ª Fase'!Q7&lt;'[1]Tabela 1ª Fase'!S7,1,0)+IF('[1]Tabela 1ª Fase'!Q15&lt;'[1]Tabela 1ª Fase'!S15,1,0)+IF('[1]Tabela 1ª Fase'!Q23&lt;'[1]Tabela 1ª Fase'!S23,1,0)+IF('[1]Tabela 1ª Fase'!Q31&lt;'[1]Tabela 1ª Fase'!S31,1,0)+IF('[1]Tabela 1ª Fase'!Q39&lt;'[1]Tabela 1ª Fase'!S39,1,0)+IF('[1]Tabela 1ª Fase'!Q47&lt;'[1]Tabela 1ª Fase'!S47,1,0))</f>
        <v>1</v>
      </c>
      <c r="I20" s="62">
        <f>SUM('[1]Tabela 1ª Fase'!Q7+'[1]Tabela 1ª Fase'!Q15+'[1]Tabela 1ª Fase'!Q23+'[1]Tabela 1ª Fase'!Q31+'[1]Tabela 1ª Fase'!Q39+'[1]Tabela 1ª Fase'!Q47)</f>
        <v>13</v>
      </c>
      <c r="J20" s="62">
        <f>SUM('[1]Tabela 1ª Fase'!S7+'[1]Tabela 1ª Fase'!S15+'[1]Tabela 1ª Fase'!S23+'[1]Tabela 1ª Fase'!S31+'[1]Tabela 1ª Fase'!S39+'[1]Tabela 1ª Fase'!S47)</f>
        <v>9</v>
      </c>
      <c r="K20" s="71">
        <f t="shared" si="6"/>
        <v>4</v>
      </c>
      <c r="L20" s="63" t="s">
        <v>0</v>
      </c>
      <c r="M20" s="180">
        <v>4</v>
      </c>
      <c r="N20" s="65">
        <f t="shared" si="3"/>
        <v>21</v>
      </c>
      <c r="O20" s="65">
        <v>10</v>
      </c>
      <c r="P20" s="65">
        <f t="shared" si="4"/>
        <v>31</v>
      </c>
      <c r="R20" s="65">
        <v>4</v>
      </c>
    </row>
    <row r="21" spans="1:18" ht="24.75" customHeight="1">
      <c r="A21" s="144"/>
      <c r="B21" s="70">
        <f t="shared" si="5"/>
        <v>0.5555555555555556</v>
      </c>
      <c r="C21" s="62" t="str">
        <f>'[1]Times'!A16</f>
        <v>REA</v>
      </c>
      <c r="D21" s="62">
        <f>SUM(IF(ISNUMBER('[1]Tabela 1ª Fase'!S7),1)+IF(ISNUMBER('[1]Tabela 1ª Fase'!Q13),1)+IF(ISNUMBER('[1]Tabela 1ª Fase'!Q21),1)+IF(ISNUMBER('[1]Tabela 1ª Fase'!Q27),1)+IF(ISNUMBER('[1]Tabela 1ª Fase'!Q35),1)+IF(ISNUMBER('[1]Tabela 1ª Fase'!Q43),1))</f>
        <v>6</v>
      </c>
      <c r="E21" s="62">
        <f t="shared" si="1"/>
        <v>10</v>
      </c>
      <c r="F21" s="62">
        <f>SUM(IF('[1]Tabela 1ª Fase'!S7&gt;'[1]Tabela 1ª Fase'!Q7,1,0)+IF('[1]Tabela 1ª Fase'!Q13&gt;'[1]Tabela 1ª Fase'!S13,1,0)+IF('[1]Tabela 1ª Fase'!Q21&gt;'[1]Tabela 1ª Fase'!S21,1,0)+IF('[1]Tabela 1ª Fase'!Q27&gt;'[1]Tabela 1ª Fase'!S27,1,0)+IF('[1]Tabela 1ª Fase'!Q35&gt;'[1]Tabela 1ª Fase'!S35,1,0)+IF('[1]Tabela 1ª Fase'!Q43&gt;'[1]Tabela 1ª Fase'!S43,1,0))</f>
        <v>2</v>
      </c>
      <c r="G21" s="62">
        <f>SUM(IF(ISNUMBER('[1]Tabela 1ª Fase'!S7),IF('[1]Tabela 1ª Fase'!S7='[1]Tabela 1ª Fase'!Q7,1,0))+IF(ISNUMBER('[1]Tabela 1ª Fase'!Q13),IF('[1]Tabela 1ª Fase'!Q13='[1]Tabela 1ª Fase'!S13,1,0))+IF(ISNUMBER('[1]Tabela 1ª Fase'!Q21),IF('[1]Tabela 1ª Fase'!Q21='[1]Tabela 1ª Fase'!S21,1,0))+IF(ISNUMBER('[1]Tabela 1ª Fase'!Q27),IF('[1]Tabela 1ª Fase'!Q27='[1]Tabela 1ª Fase'!S27,1,0))+IF(ISNUMBER('[1]Tabela 1ª Fase'!Q35),IF('[1]Tabela 1ª Fase'!Q35='[1]Tabela 1ª Fase'!S35,1,0))+IF(ISNUMBER('[1]Tabela 1ª Fase'!Q43),IF('[1]Tabela 1ª Fase'!Q43='[1]Tabela 1ª Fase'!S43,1,0)))</f>
        <v>4</v>
      </c>
      <c r="H21" s="62">
        <f>SUM(IF('[1]Tabela 1ª Fase'!S7&lt;'[1]Tabela 1ª Fase'!Q7,1,0)+IF('[1]Tabela 1ª Fase'!Q13&lt;'[1]Tabela 1ª Fase'!S13,1,0)+IF('[1]Tabela 1ª Fase'!Q21&lt;'[1]Tabela 1ª Fase'!S21,1,0)+IF('[1]Tabela 1ª Fase'!Q27&lt;'[1]Tabela 1ª Fase'!S27,1,0)+IF('[1]Tabela 1ª Fase'!Q35&lt;'[1]Tabela 1ª Fase'!S35,1,0)+IF('[1]Tabela 1ª Fase'!Q43&lt;'[1]Tabela 1ª Fase'!S43,1,0))</f>
        <v>0</v>
      </c>
      <c r="I21" s="62">
        <f>SUM('[1]Tabela 1ª Fase'!S7+'[1]Tabela 1ª Fase'!Q13+'[1]Tabela 1ª Fase'!Q21+'[1]Tabela 1ª Fase'!Q27+'[1]Tabela 1ª Fase'!Q35+'[1]Tabela 1ª Fase'!Q43)</f>
        <v>8</v>
      </c>
      <c r="J21" s="62">
        <f>SUM('[1]Tabela 1ª Fase'!Q7+'[1]Tabela 1ª Fase'!S13+'[1]Tabela 1ª Fase'!S21+'[1]Tabela 1ª Fase'!S27+'[1]Tabela 1ª Fase'!S35+'[1]Tabela 1ª Fase'!S43)</f>
        <v>5</v>
      </c>
      <c r="K21" s="71">
        <f t="shared" si="6"/>
        <v>3</v>
      </c>
      <c r="L21" s="63" t="s">
        <v>0</v>
      </c>
      <c r="M21" s="65">
        <v>9</v>
      </c>
      <c r="N21" s="65">
        <f t="shared" si="3"/>
        <v>16</v>
      </c>
      <c r="O21" s="65"/>
      <c r="P21" s="65">
        <f t="shared" si="4"/>
        <v>16</v>
      </c>
      <c r="R21" s="65">
        <v>9</v>
      </c>
    </row>
    <row r="22" spans="1:18" ht="24.75" customHeight="1">
      <c r="A22" s="144"/>
      <c r="B22" s="70">
        <f t="shared" si="5"/>
        <v>0.6111111111111112</v>
      </c>
      <c r="C22" s="62" t="str">
        <f>'[1]Times'!A17</f>
        <v>SPO</v>
      </c>
      <c r="D22" s="62">
        <f>SUM(IF(ISNUMBER('[1]Tabela 1ª Fase'!Q9),1)+IF(ISNUMBER('[1]Tabela 1ª Fase'!S15),1)+IF(ISNUMBER('[1]Tabela 1ª Fase'!S21),1)+IF(ISNUMBER('[1]Tabela 1ª Fase'!Q29),1)+IF(ISNUMBER('[1]Tabela 1ª Fase'!Q37),1)+IF(ISNUMBER('[1]Tabela 1ª Fase'!Q41),1))</f>
        <v>6</v>
      </c>
      <c r="E22" s="62">
        <f t="shared" si="1"/>
        <v>11</v>
      </c>
      <c r="F22" s="62">
        <f>SUM(IF('[1]Tabela 1ª Fase'!Q9&gt;'[1]Tabela 1ª Fase'!S9,1,0)+IF('[1]Tabela 1ª Fase'!S15&gt;'[1]Tabela 1ª Fase'!Q15,1,0)+IF('[1]Tabela 1ª Fase'!S21&gt;'[1]Tabela 1ª Fase'!Q21,1,0)+IF('[1]Tabela 1ª Fase'!Q29&gt;'[1]Tabela 1ª Fase'!S29,1,0)+IF('[1]Tabela 1ª Fase'!Q37&gt;'[1]Tabela 1ª Fase'!S37,1,0)+IF('[1]Tabela 1ª Fase'!Q41&gt;'[1]Tabela 1ª Fase'!S41,1,0))</f>
        <v>3</v>
      </c>
      <c r="G22" s="62">
        <f>SUM(IF(ISNUMBER('[1]Tabela 1ª Fase'!Q9),IF('[1]Tabela 1ª Fase'!Q9='[1]Tabela 1ª Fase'!S9,1,0))+IF(ISNUMBER('[1]Tabela 1ª Fase'!S15),IF('[1]Tabela 1ª Fase'!S15='[1]Tabela 1ª Fase'!Q15,1,0))+IF(ISNUMBER('[1]Tabela 1ª Fase'!S21),IF('[1]Tabela 1ª Fase'!S21='[1]Tabela 1ª Fase'!Q21,1,0))+IF(ISNUMBER('[1]Tabela 1ª Fase'!Q29),IF('[1]Tabela 1ª Fase'!Q29='[1]Tabela 1ª Fase'!S29,1,0))+IF(ISNUMBER('[1]Tabela 1ª Fase'!Q37),IF('[1]Tabela 1ª Fase'!Q37='[1]Tabela 1ª Fase'!S37,1,0))+IF(ISNUMBER('[1]Tabela 1ª Fase'!Q41),IF('[1]Tabela 1ª Fase'!Q41='[1]Tabela 1ª Fase'!S41,1,0)))</f>
        <v>2</v>
      </c>
      <c r="H22" s="62">
        <f>SUM(IF('[1]Tabela 1ª Fase'!Q9&lt;'[1]Tabela 1ª Fase'!S9,1,0)+IF('[1]Tabela 1ª Fase'!S15&lt;'[1]Tabela 1ª Fase'!Q15,1,0)+IF('[1]Tabela 1ª Fase'!S21&lt;'[1]Tabela 1ª Fase'!Q21,1,0)+IF('[1]Tabela 1ª Fase'!Q29&lt;'[1]Tabela 1ª Fase'!S29,1,0)+IF('[1]Tabela 1ª Fase'!Q37&lt;'[1]Tabela 1ª Fase'!S37,1,0)+IF('[1]Tabela 1ª Fase'!Q41&lt;'[1]Tabela 1ª Fase'!S41,1,0))</f>
        <v>1</v>
      </c>
      <c r="I22" s="62">
        <f>SUM('[1]Tabela 1ª Fase'!Q9+'[1]Tabela 1ª Fase'!S15+'[1]Tabela 1ª Fase'!S21+'[1]Tabela 1ª Fase'!Q29+'[1]Tabela 1ª Fase'!Q37+'[1]Tabela 1ª Fase'!Q41)</f>
        <v>10</v>
      </c>
      <c r="J22" s="62">
        <f>SUM('[1]Tabela 1ª Fase'!S9+'[1]Tabela 1ª Fase'!Q15+'[1]Tabela 1ª Fase'!Q21+'[1]Tabela 1ª Fase'!S29+'[1]Tabela 1ª Fase'!S37+'[1]Tabela 1ª Fase'!S41)</f>
        <v>7</v>
      </c>
      <c r="K22" s="71">
        <f t="shared" si="6"/>
        <v>3</v>
      </c>
      <c r="L22" s="63" t="s">
        <v>0</v>
      </c>
      <c r="M22" s="180">
        <v>5</v>
      </c>
      <c r="N22" s="65">
        <f t="shared" si="3"/>
        <v>20</v>
      </c>
      <c r="O22" s="65">
        <v>7</v>
      </c>
      <c r="P22" s="65">
        <f t="shared" si="4"/>
        <v>27</v>
      </c>
      <c r="R22" s="65">
        <v>5</v>
      </c>
    </row>
    <row r="23" spans="1:18" ht="24.75" customHeight="1">
      <c r="A23" s="144"/>
      <c r="B23" s="70">
        <f t="shared" si="5"/>
        <v>0.3888888888888889</v>
      </c>
      <c r="C23" s="62" t="str">
        <f>'[1]Times'!A18</f>
        <v>LAZ</v>
      </c>
      <c r="D23" s="62">
        <f>SUM(IF(ISNUMBER('[1]Tabela 1ª Fase'!S9),1)+IF(ISNUMBER('[1]Tabela 1ª Fase'!Q17),1)+IF(ISNUMBER('[1]Tabela 1ª Fase'!S27),1)+IF(ISNUMBER('[1]Tabela 1ª Fase'!Q33),1)+IF(ISNUMBER('[1]Tabela 1ª Fase'!S39),1)+IF(ISNUMBER('[1]Tabela 1ª Fase'!Q45),1))</f>
        <v>6</v>
      </c>
      <c r="E23" s="62">
        <f t="shared" si="1"/>
        <v>7</v>
      </c>
      <c r="F23" s="62">
        <f>SUM(IF('[1]Tabela 1ª Fase'!S9&gt;'[1]Tabela 1ª Fase'!Q9,1,0)+IF('[1]Tabela 1ª Fase'!Q17&gt;'[1]Tabela 1ª Fase'!S17,1,0)+IF('[1]Tabela 1ª Fase'!S27&gt;'[1]Tabela 1ª Fase'!Q27,1,0)+IF('[1]Tabela 1ª Fase'!Q33&gt;'[1]Tabela 1ª Fase'!S33,1,0)+IF('[1]Tabela 1ª Fase'!S39&gt;'[1]Tabela 1ª Fase'!Q39,1,0)+IF('[1]Tabela 1ª Fase'!Q45&gt;'[1]Tabela 1ª Fase'!S45,1,0))</f>
        <v>2</v>
      </c>
      <c r="G23" s="62">
        <f>SUM(IF(ISNUMBER('[1]Tabela 1ª Fase'!S9),IF('[1]Tabela 1ª Fase'!S9='[1]Tabela 1ª Fase'!Q9,1,0))+IF(ISNUMBER('[1]Tabela 1ª Fase'!Q17),IF('[1]Tabela 1ª Fase'!Q17='[1]Tabela 1ª Fase'!S17,1,0))+IF(ISNUMBER('[1]Tabela 1ª Fase'!S27),IF('[1]Tabela 1ª Fase'!S27='[1]Tabela 1ª Fase'!Q27,1,0))+IF(ISNUMBER('[1]Tabela 1ª Fase'!Q33),IF('[1]Tabela 1ª Fase'!Q33='[1]Tabela 1ª Fase'!S33,1,0))+IF(ISNUMBER('[1]Tabela 1ª Fase'!S39),IF('[1]Tabela 1ª Fase'!S39='[1]Tabela 1ª Fase'!Q39,1,0))+IF(ISNUMBER('[1]Tabela 1ª Fase'!Q45),IF('[1]Tabela 1ª Fase'!Q45='[1]Tabela 1ª Fase'!S45,1,0)))</f>
        <v>1</v>
      </c>
      <c r="H23" s="62">
        <f>SUM(IF('[1]Tabela 1ª Fase'!S9&lt;'[1]Tabela 1ª Fase'!Q9,1,0)+IF('[1]Tabela 1ª Fase'!Q17&lt;'[1]Tabela 1ª Fase'!S17,1,0)+IF('[1]Tabela 1ª Fase'!S27&lt;'[1]Tabela 1ª Fase'!Q27,1,0)+IF('[1]Tabela 1ª Fase'!Q33&lt;'[1]Tabela 1ª Fase'!S33,1,0)+IF('[1]Tabela 1ª Fase'!S39&lt;'[1]Tabela 1ª Fase'!Q39,1,0)+IF('[1]Tabela 1ª Fase'!Q45&lt;'[1]Tabela 1ª Fase'!S45,1,0))</f>
        <v>3</v>
      </c>
      <c r="I23" s="62">
        <f>SUM('[1]Tabela 1ª Fase'!S9+'[1]Tabela 1ª Fase'!Q17+'[1]Tabela 1ª Fase'!S27+'[1]Tabela 1ª Fase'!Q33+'[1]Tabela 1ª Fase'!S39+'[1]Tabela 1ª Fase'!Q45)</f>
        <v>6</v>
      </c>
      <c r="J23" s="62">
        <f>SUM('[1]Tabela 1ª Fase'!Q9+'[1]Tabela 1ª Fase'!S17+'[1]Tabela 1ª Fase'!Q27+'[1]Tabela 1ª Fase'!S33+'[1]Tabela 1ª Fase'!Q39+'[1]Tabela 1ª Fase'!S45)</f>
        <v>6</v>
      </c>
      <c r="K23" s="71">
        <f t="shared" si="6"/>
        <v>0</v>
      </c>
      <c r="L23" s="63" t="s">
        <v>0</v>
      </c>
      <c r="M23" s="65">
        <v>13</v>
      </c>
      <c r="N23" s="65">
        <f t="shared" si="3"/>
        <v>12</v>
      </c>
      <c r="O23" s="65">
        <v>2</v>
      </c>
      <c r="P23" s="65">
        <f t="shared" si="4"/>
        <v>14</v>
      </c>
      <c r="R23" s="65">
        <v>13</v>
      </c>
    </row>
    <row r="24" spans="1:18" ht="24.75" customHeight="1">
      <c r="A24" s="144"/>
      <c r="B24" s="70">
        <f>IF(D24&gt;0,SUM((E24/(D24*3))),0)</f>
        <v>0.5</v>
      </c>
      <c r="C24" s="62" t="str">
        <f>'[1]Times'!A19</f>
        <v>COR</v>
      </c>
      <c r="D24" s="62">
        <f>SUM(IF(ISNUMBER('[1]Tabela 1ª Fase'!Q11),1)+IF(ISNUMBER('[1]Tabela 1ª Fase'!S17),1)+IF(ISNUMBER('[1]Tabela 1ª Fase'!Q25),1)+IF(ISNUMBER('[1]Tabela 1ª Fase'!S31),1)+IF(ISNUMBER('[1]Tabela 1ª Fase'!S37),1)+IF(ISNUMBER('[1]Tabela 1ª Fase'!S43),1))</f>
        <v>6</v>
      </c>
      <c r="E24" s="62">
        <f>SUM(F24*3)+G24</f>
        <v>9</v>
      </c>
      <c r="F24" s="62">
        <f>SUM(IF('[1]Tabela 1ª Fase'!Q11&gt;'[1]Tabela 1ª Fase'!S11,1,0)+IF('[1]Tabela 1ª Fase'!S17&gt;'[1]Tabela 1ª Fase'!Q17,1,0)+IF('[1]Tabela 1ª Fase'!Q25&gt;'[1]Tabela 1ª Fase'!S25,1,0)+IF('[1]Tabela 1ª Fase'!S31&gt;'[1]Tabela 1ª Fase'!Q31,1,0)+IF('[1]Tabela 1ª Fase'!S37&gt;'[1]Tabela 1ª Fase'!Q37,1,0)+IF('[1]Tabela 1ª Fase'!S43&gt;'[1]Tabela 1ª Fase'!Q43,1,0))</f>
        <v>3</v>
      </c>
      <c r="G24" s="62">
        <f>SUM(IF(ISNUMBER('[1]Tabela 1ª Fase'!Q11),IF('[1]Tabela 1ª Fase'!Q11='[1]Tabela 1ª Fase'!S11,1,0))+IF(ISNUMBER('[1]Tabela 1ª Fase'!S17),IF('[1]Tabela 1ª Fase'!S17='[1]Tabela 1ª Fase'!Q17,1,0))+IF(ISNUMBER('[1]Tabela 1ª Fase'!Q25),IF('[1]Tabela 1ª Fase'!Q25='[1]Tabela 1ª Fase'!S25,1,0))+IF(ISNUMBER('[1]Tabela 1ª Fase'!S31),IF('[1]Tabela 1ª Fase'!S31='[1]Tabela 1ª Fase'!Q31,1,0)))+IF(ISNUMBER('[1]Tabela 1ª Fase'!S37),IF('[1]Tabela 1ª Fase'!S37='[1]Tabela 1ª Fase'!Q37,1,0)+IF(ISNUMBER('[1]Tabela 1ª Fase'!S43),IF('[1]Tabela 1ª Fase'!S43='[1]Tabela 1ª Fase'!Q43,1,0)))</f>
        <v>0</v>
      </c>
      <c r="H24" s="62">
        <f>SUM(IF('[1]Tabela 1ª Fase'!Q11&lt;'[1]Tabela 1ª Fase'!S11,1,0)+IF('[1]Tabela 1ª Fase'!S17&lt;'[1]Tabela 1ª Fase'!Q17,1,0)+IF('[1]Tabela 1ª Fase'!Q25&lt;'[1]Tabela 1ª Fase'!S25,1,0)+IF('[1]Tabela 1ª Fase'!S31&lt;'[1]Tabela 1ª Fase'!Q31,1,0)+IF('[1]Tabela 1ª Fase'!S37&lt;'[1]Tabela 1ª Fase'!Q37,1,0)+IF('[1]Tabela 1ª Fase'!S43&lt;'[1]Tabela 1ª Fase'!Q43,1,0))</f>
        <v>3</v>
      </c>
      <c r="I24" s="62">
        <f>SUM('[1]Tabela 1ª Fase'!Q11+'[1]Tabela 1ª Fase'!S17+'[1]Tabela 1ª Fase'!Q25+'[1]Tabela 1ª Fase'!S31+'[1]Tabela 1ª Fase'!S37+'[1]Tabela 1ª Fase'!S43)</f>
        <v>9</v>
      </c>
      <c r="J24" s="62">
        <f>SUM('[1]Tabela 1ª Fase'!S11+'[1]Tabela 1ª Fase'!Q17+'[1]Tabela 1ª Fase'!S25+'[1]Tabela 1ª Fase'!Q31+'[1]Tabela 1ª Fase'!Q37+'[1]Tabela 1ª Fase'!Q43)</f>
        <v>8</v>
      </c>
      <c r="K24" s="71">
        <f>SUM(I24-J24)</f>
        <v>1</v>
      </c>
      <c r="L24" s="63" t="s">
        <v>0</v>
      </c>
      <c r="M24" s="65">
        <v>10</v>
      </c>
      <c r="N24" s="65">
        <f t="shared" si="3"/>
        <v>15</v>
      </c>
      <c r="O24" s="65"/>
      <c r="P24" s="65">
        <f t="shared" si="4"/>
        <v>15</v>
      </c>
      <c r="R24" s="65">
        <v>10</v>
      </c>
    </row>
    <row r="25" spans="1:18" ht="24.75" customHeight="1">
      <c r="A25" s="144"/>
      <c r="B25" s="70">
        <f>IF(D25&gt;0,SUM((E25/(D25*3))),0)</f>
        <v>0.2222222222222222</v>
      </c>
      <c r="C25" s="62" t="str">
        <f>'[1]Times'!A20</f>
        <v>VAS</v>
      </c>
      <c r="D25" s="62">
        <f>SUM(IF(ISNUMBER('[1]Tabela 1ª Fase'!S11),1)+IF(ISNUMBER('[1]Tabela 1ª Fase'!Q19),1)+IF(ISNUMBER('[1]Tabela 1ª Fase'!S23),1)+IF(ISNUMBER('[1]Tabela 1ª Fase'!S29),1)+IF(ISNUMBER('[1]Tabela 1ª Fase'!S35),1)+IF(ISNUMBER('[1]Tabela 1ª Fase'!S45),1))</f>
        <v>6</v>
      </c>
      <c r="E25" s="62">
        <f>SUM(F25*3)+G25</f>
        <v>4</v>
      </c>
      <c r="F25" s="62">
        <f>SUM(IF('[1]Tabela 1ª Fase'!S11&gt;'[1]Tabela 1ª Fase'!Q11,1,0)+IF('[1]Tabela 1ª Fase'!Q19&gt;'[1]Tabela 1ª Fase'!S19,1,0)+IF('[1]Tabela 1ª Fase'!S23&gt;'[1]Tabela 1ª Fase'!Q23,1,0)+IF('[1]Tabela 1ª Fase'!S29&gt;'[1]Tabela 1ª Fase'!Q29,1,0)+IF('[1]Tabela 1ª Fase'!S35&gt;'[1]Tabela 1ª Fase'!Q35,1,0)+IF('[1]Tabela 1ª Fase'!S45&gt;'[1]Tabela 1ª Fase'!Q45,1,0))</f>
        <v>1</v>
      </c>
      <c r="G25" s="62">
        <f>SUM(IF(ISNUMBER('[1]Tabela 1ª Fase'!S11),IF('[1]Tabela 1ª Fase'!S11='[1]Tabela 1ª Fase'!Q11,1,0))+IF(ISNUMBER('[1]Tabela 1ª Fase'!Q19),IF('[1]Tabela 1ª Fase'!Q19='[1]Tabela 1ª Fase'!S19,1,0))+IF(ISNUMBER('[1]Tabela 1ª Fase'!S23),IF('[1]Tabela 1ª Fase'!S23='[1]Tabela 1ª Fase'!Q23,1,0))+IF(ISNUMBER('[1]Tabela 1ª Fase'!S29),IF('[1]Tabela 1ª Fase'!S29='[1]Tabela 1ª Fase'!Q29,1,0))+IF(ISNUMBER('[1]Tabela 1ª Fase'!S35),IF('[1]Tabela 1ª Fase'!S35='[1]Tabela 1ª Fase'!Q35,1,0))+IF(ISNUMBER('[1]Tabela 1ª Fase'!S45),IF('[1]Tabela 1ª Fase'!S45='[1]Tabela 1ª Fase'!Q45,1,0)))</f>
        <v>1</v>
      </c>
      <c r="H25" s="62">
        <f>SUM(IF('[1]Tabela 1ª Fase'!S11&lt;'[1]Tabela 1ª Fase'!Q11,1,0)+IF('[1]Tabela 1ª Fase'!Q19&lt;'[1]Tabela 1ª Fase'!S19,1,0)+IF('[1]Tabela 1ª Fase'!S23&lt;'[1]Tabela 1ª Fase'!Q23,1,0)+IF('[1]Tabela 1ª Fase'!S29&lt;'[1]Tabela 1ª Fase'!Q29,1,0)+IF('[1]Tabela 1ª Fase'!S35&lt;'[1]Tabela 1ª Fase'!Q35,1,0)+IF('[1]Tabela 1ª Fase'!S45&lt;'[1]Tabela 1ª Fase'!Q45,1,0))</f>
        <v>4</v>
      </c>
      <c r="I25" s="62">
        <f>SUM('[1]Tabela 1ª Fase'!S11+'[1]Tabela 1ª Fase'!Q19+'[1]Tabela 1ª Fase'!S23+'[1]Tabela 1ª Fase'!S29+'[1]Tabela 1ª Fase'!S35+'[1]Tabela 1ª Fase'!S45)</f>
        <v>4</v>
      </c>
      <c r="J25" s="62">
        <f>SUM('[1]Tabela 1ª Fase'!Q11+'[1]Tabela 1ª Fase'!S19+'[1]Tabela 1ª Fase'!Q23+'[1]Tabela 1ª Fase'!Q29+'[1]Tabela 1ª Fase'!Q35+'[1]Tabela 1ª Fase'!Q45)</f>
        <v>9</v>
      </c>
      <c r="K25" s="71">
        <f>SUM(I25-J25)</f>
        <v>-5</v>
      </c>
      <c r="L25" s="63"/>
      <c r="M25" s="65">
        <v>18</v>
      </c>
      <c r="N25" s="65">
        <f t="shared" si="3"/>
        <v>7</v>
      </c>
      <c r="O25" s="65"/>
      <c r="P25" s="65">
        <f t="shared" si="4"/>
        <v>7</v>
      </c>
      <c r="R25" s="65">
        <v>18</v>
      </c>
    </row>
    <row r="26" spans="1:18" ht="24.75" customHeight="1" thickBot="1">
      <c r="A26" s="145"/>
      <c r="B26" s="72">
        <f>IF(D26&gt;0,SUM((E26/(D26*3))),0)</f>
        <v>0.2777777777777778</v>
      </c>
      <c r="C26" s="68" t="str">
        <f>'[1]Times'!A21</f>
        <v>FLU</v>
      </c>
      <c r="D26" s="68">
        <f>SUM(IF(ISNUMBER('[1]Tabela 1ª Fase'!S13),1)+IF(ISNUMBER('[1]Tabela 1ª Fase'!S19),1)+IF(ISNUMBER('[1]Tabela 1ª Fase'!S25),1)+IF(ISNUMBER('[1]Tabela 1ª Fase'!S33),1)+IF(ISNUMBER('[1]Tabela 1ª Fase'!S41),1)+IF(ISNUMBER('[1]Tabela 1ª Fase'!S47),1))</f>
        <v>6</v>
      </c>
      <c r="E26" s="68">
        <f>SUM(F26*3)+G26</f>
        <v>5</v>
      </c>
      <c r="F26" s="68">
        <f>SUM(IF('[1]Tabela 1ª Fase'!S13&gt;'[1]Tabela 1ª Fase'!Q13,1,0)+IF('[1]Tabela 1ª Fase'!S19&gt;'[1]Tabela 1ª Fase'!Q19,1,0)+IF('[1]Tabela 1ª Fase'!S25&gt;'[1]Tabela 1ª Fase'!Q25,1,0)+IF('[1]Tabela 1ª Fase'!S33&gt;'[1]Tabela 1ª Fase'!Q33,1,0)+IF('[1]Tabela 1ª Fase'!S41&gt;'[1]Tabela 1ª Fase'!Q41,1,0)+IF('[1]Tabela 1ª Fase'!S47&gt;'[1]Tabela 1ª Fase'!Q47,1,0))</f>
        <v>1</v>
      </c>
      <c r="G26" s="68">
        <f>SUM(IF(ISNUMBER('[1]Tabela 1ª Fase'!S13),IF('[1]Tabela 1ª Fase'!S13='[1]Tabela 1ª Fase'!Q13,1,0))+IF(ISNUMBER('[1]Tabela 1ª Fase'!S19),IF('[1]Tabela 1ª Fase'!S19='[1]Tabela 1ª Fase'!Q19,1,0))+IF(ISNUMBER('[1]Tabela 1ª Fase'!S25),IF('[1]Tabela 1ª Fase'!S25='[1]Tabela 1ª Fase'!Q25,1,0))+IF(ISNUMBER('[1]Tabela 1ª Fase'!S33),IF('[1]Tabela 1ª Fase'!S33='[1]Tabela 1ª Fase'!Q33,1,0))+IF(ISNUMBER('[1]Tabela 1ª Fase'!S41),IF('[1]Tabela 1ª Fase'!S41='[1]Tabela 1ª Fase'!Q41,1,0))+IF(ISNUMBER('[1]Tabela 1ª Fase'!S47),IF('[1]Tabela 1ª Fase'!S47='[1]Tabela 1ª Fase'!Q47,1,0)))</f>
        <v>2</v>
      </c>
      <c r="H26" s="68">
        <f>SUM(IF('[1]Tabela 1ª Fase'!S13&lt;'[1]Tabela 1ª Fase'!Q13,1,0)+IF('[1]Tabela 1ª Fase'!S19&lt;'[1]Tabela 1ª Fase'!Q19,1,0)+IF('[1]Tabela 1ª Fase'!S25&lt;'[1]Tabela 1ª Fase'!Q25,1,0)+IF('[1]Tabela 1ª Fase'!S33&lt;'[1]Tabela 1ª Fase'!Q33,1,0)+IF('[1]Tabela 1ª Fase'!S41&lt;'[1]Tabela 1ª Fase'!Q41,1,0)+IF('[1]Tabela 1ª Fase'!S47&lt;'[1]Tabela 1ª Fase'!Q47,1,0))</f>
        <v>3</v>
      </c>
      <c r="I26" s="68">
        <f>SUM('[1]Tabela 1ª Fase'!S13+'[1]Tabela 1ª Fase'!S19+'[1]Tabela 1ª Fase'!S25+'[1]Tabela 1ª Fase'!S33+'[1]Tabela 1ª Fase'!S41+'[1]Tabela 1ª Fase'!S47)</f>
        <v>3</v>
      </c>
      <c r="J26" s="68">
        <f>SUM('[1]Tabela 1ª Fase'!Q13+'[1]Tabela 1ª Fase'!Q19+'[1]Tabela 1ª Fase'!Q25+'[1]Tabela 1ª Fase'!Q33+'[1]Tabela 1ª Fase'!Q41+'[1]Tabela 1ª Fase'!Q47)</f>
        <v>9</v>
      </c>
      <c r="K26" s="73">
        <f>SUM(I26-J26)</f>
        <v>-6</v>
      </c>
      <c r="L26" s="63" t="s">
        <v>0</v>
      </c>
      <c r="M26" s="65">
        <v>16</v>
      </c>
      <c r="N26" s="65">
        <f t="shared" si="3"/>
        <v>9</v>
      </c>
      <c r="O26" s="65">
        <v>4</v>
      </c>
      <c r="P26" s="65">
        <f t="shared" si="4"/>
        <v>13</v>
      </c>
      <c r="R26" s="65">
        <v>16</v>
      </c>
    </row>
    <row r="27" ht="21" thickTop="1"/>
  </sheetData>
  <sheetProtection password="DE94" sheet="1" objects="1" scenarios="1"/>
  <mergeCells count="5">
    <mergeCell ref="A1:K2"/>
    <mergeCell ref="M1:P2"/>
    <mergeCell ref="A3:A10"/>
    <mergeCell ref="A12:A18"/>
    <mergeCell ref="A20:A2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N16" sqref="N16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77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61" t="s">
        <v>119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35">
        <v>42427</v>
      </c>
      <c r="T1" s="154"/>
      <c r="U1" s="154"/>
      <c r="V1" s="154"/>
      <c r="W1" s="154"/>
      <c r="X1" s="155"/>
    </row>
    <row r="2" spans="1:24" ht="15.75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6"/>
      <c r="T2" s="157"/>
      <c r="U2" s="157"/>
      <c r="V2" s="157"/>
      <c r="W2" s="157"/>
      <c r="X2" s="158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62" t="s">
        <v>101</v>
      </c>
      <c r="C4" s="163"/>
      <c r="D4" s="164"/>
      <c r="E4" s="78"/>
      <c r="F4" s="79">
        <v>1</v>
      </c>
      <c r="G4" s="81" t="s">
        <v>102</v>
      </c>
      <c r="H4" s="113" t="s">
        <v>117</v>
      </c>
      <c r="I4" s="114">
        <v>4</v>
      </c>
      <c r="J4" s="113" t="s">
        <v>0</v>
      </c>
      <c r="K4" s="114">
        <v>2</v>
      </c>
      <c r="L4" s="115" t="s">
        <v>97</v>
      </c>
      <c r="M4" s="116"/>
      <c r="N4" s="113" t="s">
        <v>99</v>
      </c>
      <c r="O4" s="114">
        <v>1</v>
      </c>
      <c r="P4" s="113" t="s">
        <v>0</v>
      </c>
      <c r="Q4" s="114">
        <v>0</v>
      </c>
      <c r="R4" s="115" t="s">
        <v>95</v>
      </c>
      <c r="S4" s="94" t="s">
        <v>103</v>
      </c>
      <c r="T4" s="81">
        <v>3</v>
      </c>
      <c r="V4" s="159" t="s">
        <v>20</v>
      </c>
      <c r="W4" s="159"/>
      <c r="X4" s="159"/>
      <c r="Y4" s="160" t="s">
        <v>118</v>
      </c>
      <c r="Z4" s="160"/>
      <c r="AA4" s="82">
        <v>14</v>
      </c>
    </row>
    <row r="5" spans="2:26" ht="13.5" customHeight="1" thickBot="1" thickTop="1">
      <c r="B5" s="165"/>
      <c r="C5" s="166"/>
      <c r="D5" s="167"/>
      <c r="F5" s="95"/>
      <c r="G5" s="14"/>
      <c r="H5" s="75"/>
      <c r="I5" s="109"/>
      <c r="J5" s="76"/>
      <c r="K5" s="109"/>
      <c r="L5" s="75"/>
      <c r="M5" s="75"/>
      <c r="N5" s="75"/>
      <c r="O5" s="109"/>
      <c r="P5" s="76"/>
      <c r="Q5" s="109"/>
      <c r="R5" s="75"/>
      <c r="S5" s="14"/>
      <c r="T5" s="96"/>
      <c r="Y5" s="97"/>
      <c r="Z5" s="97"/>
    </row>
    <row r="6" spans="2:27" ht="30" customHeight="1" thickBot="1" thickTop="1">
      <c r="B6" s="168"/>
      <c r="C6" s="169"/>
      <c r="D6" s="170"/>
      <c r="F6" s="83">
        <v>2</v>
      </c>
      <c r="G6" s="84" t="s">
        <v>104</v>
      </c>
      <c r="H6" s="113" t="s">
        <v>118</v>
      </c>
      <c r="I6" s="114">
        <v>3</v>
      </c>
      <c r="J6" s="113" t="s">
        <v>0</v>
      </c>
      <c r="K6" s="114">
        <v>0</v>
      </c>
      <c r="L6" s="115" t="s">
        <v>96</v>
      </c>
      <c r="M6" s="117"/>
      <c r="N6" s="113" t="s">
        <v>125</v>
      </c>
      <c r="O6" s="114">
        <v>0</v>
      </c>
      <c r="P6" s="113" t="s">
        <v>0</v>
      </c>
      <c r="Q6" s="114">
        <v>3</v>
      </c>
      <c r="R6" s="115" t="s">
        <v>124</v>
      </c>
      <c r="S6" s="98" t="s">
        <v>105</v>
      </c>
      <c r="T6" s="84">
        <v>4</v>
      </c>
      <c r="V6" s="159" t="s">
        <v>22</v>
      </c>
      <c r="W6" s="159"/>
      <c r="X6" s="159"/>
      <c r="Y6" s="160" t="s">
        <v>117</v>
      </c>
      <c r="Z6" s="160"/>
      <c r="AA6" s="82">
        <v>12</v>
      </c>
    </row>
    <row r="7" spans="6:27" ht="13.5" customHeight="1" thickBot="1" thickTop="1">
      <c r="F7" s="99"/>
      <c r="G7" s="100"/>
      <c r="H7" s="101"/>
      <c r="I7" s="102"/>
      <c r="J7" s="101"/>
      <c r="K7" s="102"/>
      <c r="L7" s="101"/>
      <c r="M7" s="101"/>
      <c r="N7" s="101"/>
      <c r="O7" s="102"/>
      <c r="P7" s="101"/>
      <c r="Q7" s="102"/>
      <c r="R7" s="101"/>
      <c r="S7" s="100"/>
      <c r="T7" s="99"/>
      <c r="Y7" s="97"/>
      <c r="Z7" s="97"/>
      <c r="AA7" s="30"/>
    </row>
    <row r="8" spans="2:27" ht="30" customHeight="1" thickBot="1" thickTop="1">
      <c r="B8" s="174" t="s">
        <v>106</v>
      </c>
      <c r="C8" s="175"/>
      <c r="D8" s="176"/>
      <c r="E8" s="78"/>
      <c r="F8" s="79">
        <v>5</v>
      </c>
      <c r="G8" s="81" t="s">
        <v>102</v>
      </c>
      <c r="H8" s="113" t="s">
        <v>117</v>
      </c>
      <c r="I8" s="114">
        <v>1</v>
      </c>
      <c r="J8" s="113" t="s">
        <v>0</v>
      </c>
      <c r="K8" s="114">
        <v>1</v>
      </c>
      <c r="L8" s="115" t="s">
        <v>124</v>
      </c>
      <c r="M8" s="116"/>
      <c r="N8" s="113" t="s">
        <v>118</v>
      </c>
      <c r="O8" s="114">
        <v>2</v>
      </c>
      <c r="P8" s="113" t="s">
        <v>0</v>
      </c>
      <c r="Q8" s="114">
        <v>1</v>
      </c>
      <c r="R8" s="115" t="s">
        <v>99</v>
      </c>
      <c r="S8" s="94" t="s">
        <v>104</v>
      </c>
      <c r="T8" s="81">
        <v>6</v>
      </c>
      <c r="V8" s="159" t="s">
        <v>24</v>
      </c>
      <c r="W8" s="159"/>
      <c r="X8" s="159"/>
      <c r="Y8" s="160" t="s">
        <v>124</v>
      </c>
      <c r="Z8" s="160"/>
      <c r="AA8" s="82">
        <v>10</v>
      </c>
    </row>
    <row r="9" spans="6:20" ht="13.5" customHeight="1" thickBot="1" thickTop="1">
      <c r="F9" s="85"/>
      <c r="G9" s="86"/>
      <c r="H9" s="87"/>
      <c r="I9" s="88"/>
      <c r="J9" s="89"/>
      <c r="K9" s="88"/>
      <c r="L9" s="87"/>
      <c r="M9" s="89"/>
      <c r="N9" s="87"/>
      <c r="O9" s="88"/>
      <c r="P9" s="89"/>
      <c r="Q9" s="88"/>
      <c r="R9" s="87"/>
      <c r="S9" s="86"/>
      <c r="T9" s="85"/>
    </row>
    <row r="10" spans="2:27" ht="30" customHeight="1" thickBot="1" thickTop="1">
      <c r="B10" s="171" t="s">
        <v>107</v>
      </c>
      <c r="C10" s="172"/>
      <c r="D10" s="173"/>
      <c r="E10" s="78"/>
      <c r="F10" s="90">
        <v>7</v>
      </c>
      <c r="G10" s="81" t="s">
        <v>104</v>
      </c>
      <c r="H10" s="113" t="s">
        <v>99</v>
      </c>
      <c r="I10" s="114">
        <v>0</v>
      </c>
      <c r="J10" s="113" t="s">
        <v>0</v>
      </c>
      <c r="K10" s="114">
        <v>1</v>
      </c>
      <c r="L10" s="115" t="s">
        <v>124</v>
      </c>
      <c r="M10" s="103"/>
      <c r="N10" s="104"/>
      <c r="O10" s="105"/>
      <c r="P10" s="104"/>
      <c r="Q10" s="105"/>
      <c r="R10" s="104"/>
      <c r="S10" s="80"/>
      <c r="T10" s="106"/>
      <c r="V10" s="159" t="s">
        <v>26</v>
      </c>
      <c r="W10" s="159"/>
      <c r="X10" s="159"/>
      <c r="Y10" s="160" t="s">
        <v>99</v>
      </c>
      <c r="Z10" s="160"/>
      <c r="AA10" s="82">
        <v>9</v>
      </c>
    </row>
    <row r="11" spans="2:18" ht="13.5" customHeight="1" thickBot="1" thickTop="1">
      <c r="B11" s="92"/>
      <c r="C11" s="92"/>
      <c r="D11" s="92"/>
      <c r="F11" s="85"/>
      <c r="G11" s="86"/>
      <c r="H11" s="87"/>
      <c r="I11" s="88"/>
      <c r="J11" s="89"/>
      <c r="K11" s="88"/>
      <c r="L11" s="87"/>
      <c r="M11" s="31"/>
      <c r="N11" s="32"/>
      <c r="O11" s="33"/>
      <c r="P11" s="31"/>
      <c r="Q11" s="33"/>
      <c r="R11" s="32"/>
    </row>
    <row r="12" spans="2:27" ht="30" customHeight="1" thickBot="1" thickTop="1">
      <c r="B12" s="171" t="s">
        <v>108</v>
      </c>
      <c r="C12" s="172"/>
      <c r="D12" s="173"/>
      <c r="E12" s="28"/>
      <c r="F12" s="90">
        <v>8</v>
      </c>
      <c r="G12" s="81" t="s">
        <v>102</v>
      </c>
      <c r="H12" s="113" t="s">
        <v>117</v>
      </c>
      <c r="I12" s="114">
        <v>2</v>
      </c>
      <c r="J12" s="113" t="s">
        <v>0</v>
      </c>
      <c r="K12" s="114">
        <v>3</v>
      </c>
      <c r="L12" s="113" t="s">
        <v>118</v>
      </c>
      <c r="M12" s="33"/>
      <c r="N12" s="29"/>
      <c r="O12" s="33"/>
      <c r="P12" s="28"/>
      <c r="Q12" s="33"/>
      <c r="R12" s="29"/>
      <c r="V12" s="159" t="s">
        <v>21</v>
      </c>
      <c r="W12" s="159"/>
      <c r="X12" s="159"/>
      <c r="Y12" s="160" t="s">
        <v>125</v>
      </c>
      <c r="Z12" s="160"/>
      <c r="AA12" s="82">
        <v>8</v>
      </c>
    </row>
    <row r="13" spans="6:18" ht="13.5" customHeight="1" thickBot="1" thickTop="1">
      <c r="F13" s="85"/>
      <c r="G13" s="86"/>
      <c r="H13" s="87"/>
      <c r="I13" s="107"/>
      <c r="J13" s="89"/>
      <c r="K13" s="107"/>
      <c r="L13" s="87"/>
      <c r="M13" s="29"/>
      <c r="N13" s="29"/>
      <c r="O13" s="30"/>
      <c r="P13" s="31"/>
      <c r="Q13" s="30"/>
      <c r="R13" s="29"/>
    </row>
    <row r="14" spans="2:27" ht="30" customHeight="1" thickBot="1" thickTop="1">
      <c r="B14" s="162" t="s">
        <v>109</v>
      </c>
      <c r="C14" s="163"/>
      <c r="D14" s="164"/>
      <c r="E14" s="78"/>
      <c r="F14" s="79">
        <v>9</v>
      </c>
      <c r="G14" s="81" t="s">
        <v>102</v>
      </c>
      <c r="H14" s="113" t="s">
        <v>132</v>
      </c>
      <c r="I14" s="114">
        <v>0</v>
      </c>
      <c r="J14" s="113" t="s">
        <v>0</v>
      </c>
      <c r="K14" s="114">
        <v>1</v>
      </c>
      <c r="L14" s="115" t="s">
        <v>100</v>
      </c>
      <c r="M14" s="116"/>
      <c r="N14" s="113" t="s">
        <v>129</v>
      </c>
      <c r="O14" s="114">
        <v>3</v>
      </c>
      <c r="P14" s="113" t="s">
        <v>0</v>
      </c>
      <c r="Q14" s="114">
        <v>1</v>
      </c>
      <c r="R14" s="115" t="s">
        <v>122</v>
      </c>
      <c r="S14" s="94" t="s">
        <v>103</v>
      </c>
      <c r="T14" s="81">
        <v>11</v>
      </c>
      <c r="V14" s="177" t="s">
        <v>23</v>
      </c>
      <c r="W14" s="178"/>
      <c r="X14" s="179"/>
      <c r="Y14" s="160" t="s">
        <v>95</v>
      </c>
      <c r="Z14" s="160"/>
      <c r="AA14" s="82">
        <v>7</v>
      </c>
    </row>
    <row r="15" spans="2:26" ht="13.5" customHeight="1" thickBot="1" thickTop="1">
      <c r="B15" s="165"/>
      <c r="C15" s="166"/>
      <c r="D15" s="167"/>
      <c r="F15" s="108"/>
      <c r="G15" s="14"/>
      <c r="H15" s="75"/>
      <c r="I15" s="109"/>
      <c r="J15" s="76"/>
      <c r="K15" s="109"/>
      <c r="L15" s="75"/>
      <c r="M15" s="75"/>
      <c r="N15" s="75"/>
      <c r="O15" s="109"/>
      <c r="P15" s="76"/>
      <c r="Q15" s="109"/>
      <c r="R15" s="75"/>
      <c r="S15" s="14"/>
      <c r="T15" s="110"/>
      <c r="Y15" s="97"/>
      <c r="Z15" s="97"/>
    </row>
    <row r="16" spans="2:27" ht="30" customHeight="1" thickBot="1" thickTop="1">
      <c r="B16" s="168"/>
      <c r="C16" s="169"/>
      <c r="D16" s="170"/>
      <c r="F16" s="83">
        <v>10</v>
      </c>
      <c r="G16" s="84" t="s">
        <v>104</v>
      </c>
      <c r="H16" s="113" t="s">
        <v>121</v>
      </c>
      <c r="I16" s="114">
        <v>0</v>
      </c>
      <c r="J16" s="113" t="s">
        <v>0</v>
      </c>
      <c r="K16" s="114">
        <v>1</v>
      </c>
      <c r="L16" s="115" t="s">
        <v>131</v>
      </c>
      <c r="M16" s="117"/>
      <c r="N16" s="113" t="s">
        <v>120</v>
      </c>
      <c r="O16" s="114">
        <v>1</v>
      </c>
      <c r="P16" s="113" t="s">
        <v>0</v>
      </c>
      <c r="Q16" s="114">
        <v>3</v>
      </c>
      <c r="R16" s="115" t="s">
        <v>130</v>
      </c>
      <c r="S16" s="98" t="s">
        <v>105</v>
      </c>
      <c r="T16" s="84">
        <v>12</v>
      </c>
      <c r="V16" s="177" t="s">
        <v>25</v>
      </c>
      <c r="W16" s="178"/>
      <c r="X16" s="179"/>
      <c r="Y16" s="160" t="s">
        <v>96</v>
      </c>
      <c r="Z16" s="160"/>
      <c r="AA16" s="82">
        <v>6</v>
      </c>
    </row>
    <row r="17" spans="6:27" ht="13.5" customHeight="1" thickBot="1" thickTop="1">
      <c r="F17" s="99"/>
      <c r="G17" s="100"/>
      <c r="H17" s="101"/>
      <c r="I17" s="102"/>
      <c r="J17" s="101"/>
      <c r="K17" s="102"/>
      <c r="L17" s="101"/>
      <c r="M17" s="101"/>
      <c r="N17" s="101"/>
      <c r="O17" s="102"/>
      <c r="P17" s="101"/>
      <c r="Q17" s="102"/>
      <c r="R17" s="101"/>
      <c r="S17" s="100"/>
      <c r="T17" s="99"/>
      <c r="Y17" s="97"/>
      <c r="Z17" s="97"/>
      <c r="AA17" s="30"/>
    </row>
    <row r="18" spans="2:27" ht="30" customHeight="1" thickBot="1" thickTop="1">
      <c r="B18" s="174" t="s">
        <v>110</v>
      </c>
      <c r="C18" s="175"/>
      <c r="D18" s="176"/>
      <c r="E18" s="78"/>
      <c r="F18" s="90">
        <v>13</v>
      </c>
      <c r="G18" s="81" t="s">
        <v>103</v>
      </c>
      <c r="H18" s="113" t="s">
        <v>130</v>
      </c>
      <c r="I18" s="114">
        <v>2</v>
      </c>
      <c r="J18" s="113" t="s">
        <v>0</v>
      </c>
      <c r="K18" s="114">
        <v>3</v>
      </c>
      <c r="L18" s="115" t="s">
        <v>100</v>
      </c>
      <c r="M18" s="116"/>
      <c r="N18" s="113" t="s">
        <v>129</v>
      </c>
      <c r="O18" s="114">
        <v>1</v>
      </c>
      <c r="P18" s="113" t="s">
        <v>0</v>
      </c>
      <c r="Q18" s="114">
        <v>4</v>
      </c>
      <c r="R18" s="115" t="s">
        <v>131</v>
      </c>
      <c r="S18" s="98" t="s">
        <v>105</v>
      </c>
      <c r="T18" s="91">
        <v>14</v>
      </c>
      <c r="V18" s="177" t="s">
        <v>27</v>
      </c>
      <c r="W18" s="178"/>
      <c r="X18" s="179"/>
      <c r="Y18" s="160" t="s">
        <v>97</v>
      </c>
      <c r="Z18" s="160"/>
      <c r="AA18" s="82">
        <v>5</v>
      </c>
    </row>
    <row r="19" spans="6:20" ht="13.5" customHeight="1" thickBot="1" thickTop="1">
      <c r="F19" s="85"/>
      <c r="G19" s="86"/>
      <c r="H19" s="87"/>
      <c r="I19" s="88"/>
      <c r="J19" s="89"/>
      <c r="K19" s="88"/>
      <c r="L19" s="87"/>
      <c r="M19" s="89"/>
      <c r="N19" s="87"/>
      <c r="O19" s="88"/>
      <c r="P19" s="89"/>
      <c r="Q19" s="88"/>
      <c r="R19" s="87"/>
      <c r="S19" s="86"/>
      <c r="T19" s="85"/>
    </row>
    <row r="20" spans="2:27" ht="30" customHeight="1" thickBot="1" thickTop="1">
      <c r="B20" s="171" t="s">
        <v>111</v>
      </c>
      <c r="C20" s="172"/>
      <c r="D20" s="173"/>
      <c r="E20" s="78"/>
      <c r="F20" s="90">
        <v>15</v>
      </c>
      <c r="G20" s="81" t="s">
        <v>105</v>
      </c>
      <c r="H20" s="113" t="s">
        <v>129</v>
      </c>
      <c r="I20" s="114">
        <v>0</v>
      </c>
      <c r="J20" s="113" t="s">
        <v>0</v>
      </c>
      <c r="K20" s="114">
        <v>1</v>
      </c>
      <c r="L20" s="113" t="s">
        <v>130</v>
      </c>
      <c r="M20" s="118"/>
      <c r="N20" s="104"/>
      <c r="O20" s="105"/>
      <c r="P20" s="104"/>
      <c r="Q20" s="105"/>
      <c r="R20" s="104"/>
      <c r="S20" s="80"/>
      <c r="T20" s="106"/>
      <c r="V20" s="159" t="s">
        <v>112</v>
      </c>
      <c r="W20" s="159"/>
      <c r="X20" s="159"/>
      <c r="Y20" s="160" t="s">
        <v>100</v>
      </c>
      <c r="Z20" s="160"/>
      <c r="AA20" s="82">
        <v>4</v>
      </c>
    </row>
    <row r="21" spans="2:18" ht="13.5" customHeight="1" thickBot="1" thickTop="1">
      <c r="B21" s="92"/>
      <c r="C21" s="92"/>
      <c r="D21" s="92"/>
      <c r="F21" s="85"/>
      <c r="G21" s="86"/>
      <c r="H21" s="93"/>
      <c r="I21" s="88"/>
      <c r="J21" s="89"/>
      <c r="K21" s="88"/>
      <c r="L21" s="93"/>
      <c r="M21" s="31"/>
      <c r="N21" s="32"/>
      <c r="O21" s="33"/>
      <c r="P21" s="31"/>
      <c r="Q21" s="33"/>
      <c r="R21" s="32"/>
    </row>
    <row r="22" spans="2:27" ht="30" customHeight="1" thickBot="1" thickTop="1">
      <c r="B22" s="171" t="s">
        <v>113</v>
      </c>
      <c r="C22" s="172"/>
      <c r="D22" s="173"/>
      <c r="E22" s="28"/>
      <c r="F22" s="90">
        <v>16</v>
      </c>
      <c r="G22" s="91" t="s">
        <v>103</v>
      </c>
      <c r="H22" s="113" t="s">
        <v>131</v>
      </c>
      <c r="I22" s="114">
        <v>0</v>
      </c>
      <c r="J22" s="113" t="s">
        <v>0</v>
      </c>
      <c r="K22" s="114">
        <v>2</v>
      </c>
      <c r="L22" s="113" t="s">
        <v>100</v>
      </c>
      <c r="M22" s="33"/>
      <c r="N22" s="29"/>
      <c r="O22" s="33"/>
      <c r="P22" s="28"/>
      <c r="Q22" s="33"/>
      <c r="R22" s="29"/>
      <c r="V22" s="159" t="s">
        <v>114</v>
      </c>
      <c r="W22" s="159"/>
      <c r="X22" s="159"/>
      <c r="Y22" s="160" t="s">
        <v>131</v>
      </c>
      <c r="Z22" s="160"/>
      <c r="AA22" s="82">
        <v>3</v>
      </c>
    </row>
    <row r="23" ht="13.5" customHeight="1" thickBot="1" thickTop="1"/>
    <row r="24" spans="22:27" ht="30" customHeight="1" thickBot="1">
      <c r="V24" s="159" t="s">
        <v>115</v>
      </c>
      <c r="W24" s="159"/>
      <c r="X24" s="159"/>
      <c r="Y24" s="160" t="s">
        <v>130</v>
      </c>
      <c r="Z24" s="160"/>
      <c r="AA24" s="82">
        <v>2</v>
      </c>
    </row>
    <row r="25" ht="13.5" customHeight="1" thickBot="1"/>
    <row r="26" spans="22:27" ht="30" customHeight="1" thickBot="1">
      <c r="V26" s="159" t="s">
        <v>116</v>
      </c>
      <c r="W26" s="159"/>
      <c r="X26" s="159"/>
      <c r="Y26" s="160" t="s">
        <v>129</v>
      </c>
      <c r="Z26" s="160"/>
      <c r="AA26" s="82">
        <v>1</v>
      </c>
    </row>
    <row r="27" spans="25:26" ht="13.5" customHeight="1">
      <c r="Y27" s="97"/>
      <c r="Z27" s="97"/>
    </row>
  </sheetData>
  <sheetProtection password="DE94" sheet="1"/>
  <mergeCells count="34">
    <mergeCell ref="V24:X24"/>
    <mergeCell ref="Y24:Z24"/>
    <mergeCell ref="V26:X26"/>
    <mergeCell ref="Y26:Z26"/>
    <mergeCell ref="B14:D16"/>
    <mergeCell ref="B18:D18"/>
    <mergeCell ref="B20:D20"/>
    <mergeCell ref="V20:X20"/>
    <mergeCell ref="Y20:Z20"/>
    <mergeCell ref="B22:D22"/>
    <mergeCell ref="V22:X22"/>
    <mergeCell ref="Y22:Z22"/>
    <mergeCell ref="V14:X14"/>
    <mergeCell ref="Y14:Z14"/>
    <mergeCell ref="V16:X16"/>
    <mergeCell ref="Y16:Z16"/>
    <mergeCell ref="V18:X18"/>
    <mergeCell ref="Y18:Z18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S1:X2"/>
    <mergeCell ref="V4:X4"/>
    <mergeCell ref="Y4:Z4"/>
    <mergeCell ref="V6:X6"/>
    <mergeCell ref="Y6:Z6"/>
    <mergeCell ref="A1:R2"/>
    <mergeCell ref="B4:D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/>
  <dimension ref="A1:B21"/>
  <sheetViews>
    <sheetView zoomScale="80" zoomScaleNormal="80" zoomScalePageLayoutView="0" workbookViewId="0" topLeftCell="A1">
      <selection activeCell="S7" sqref="S7"/>
    </sheetView>
  </sheetViews>
  <sheetFormatPr defaultColWidth="9.140625" defaultRowHeight="12.75"/>
  <cols>
    <col min="1" max="1" width="15.140625" style="1" customWidth="1"/>
    <col min="2" max="2" width="9.140625" style="9" customWidth="1"/>
    <col min="3" max="3" width="9.140625" style="22" customWidth="1"/>
  </cols>
  <sheetData>
    <row r="1" spans="1:2" ht="20.25">
      <c r="A1" s="16" t="s">
        <v>120</v>
      </c>
      <c r="B1" s="19"/>
    </row>
    <row r="2" spans="1:2" ht="20.25">
      <c r="A2" s="17" t="s">
        <v>97</v>
      </c>
      <c r="B2" s="19"/>
    </row>
    <row r="3" spans="1:2" ht="20.25">
      <c r="A3" s="17" t="s">
        <v>117</v>
      </c>
      <c r="B3" s="19"/>
    </row>
    <row r="4" spans="1:2" ht="20.25">
      <c r="A4" s="17" t="s">
        <v>118</v>
      </c>
      <c r="B4" s="19"/>
    </row>
    <row r="5" spans="1:2" ht="20.25">
      <c r="A5" s="17" t="s">
        <v>129</v>
      </c>
      <c r="B5" s="19"/>
    </row>
    <row r="6" spans="1:2" ht="20.25">
      <c r="A6" s="17" t="s">
        <v>98</v>
      </c>
      <c r="B6" s="19"/>
    </row>
    <row r="7" spans="1:2" ht="21" thickBot="1">
      <c r="A7" s="18" t="s">
        <v>126</v>
      </c>
      <c r="B7" s="19"/>
    </row>
    <row r="8" spans="1:2" ht="20.25">
      <c r="A8" s="16" t="s">
        <v>128</v>
      </c>
      <c r="B8" s="19"/>
    </row>
    <row r="9" spans="1:2" ht="20.25">
      <c r="A9" s="17" t="s">
        <v>125</v>
      </c>
      <c r="B9" s="19"/>
    </row>
    <row r="10" spans="1:2" ht="20.25">
      <c r="A10" s="17" t="s">
        <v>96</v>
      </c>
      <c r="B10" s="19"/>
    </row>
    <row r="11" spans="1:2" ht="20.25">
      <c r="A11" s="17" t="s">
        <v>122</v>
      </c>
      <c r="B11" s="19"/>
    </row>
    <row r="12" spans="1:2" ht="20.25">
      <c r="A12" s="17" t="s">
        <v>127</v>
      </c>
      <c r="B12" s="19"/>
    </row>
    <row r="13" spans="1:2" ht="20.25">
      <c r="A13" s="17" t="s">
        <v>131</v>
      </c>
      <c r="B13" s="19"/>
    </row>
    <row r="14" spans="1:2" ht="21" thickBot="1">
      <c r="A14" s="18" t="s">
        <v>99</v>
      </c>
      <c r="B14" s="19"/>
    </row>
    <row r="15" spans="1:2" ht="20.25">
      <c r="A15" s="16" t="s">
        <v>124</v>
      </c>
      <c r="B15" s="19"/>
    </row>
    <row r="16" spans="1:2" ht="20.25">
      <c r="A16" s="17" t="s">
        <v>132</v>
      </c>
      <c r="B16" s="19"/>
    </row>
    <row r="17" spans="1:2" ht="20.25">
      <c r="A17" s="17" t="s">
        <v>95</v>
      </c>
      <c r="B17" s="19"/>
    </row>
    <row r="18" spans="1:2" ht="20.25">
      <c r="A18" s="17" t="s">
        <v>130</v>
      </c>
      <c r="B18" s="19"/>
    </row>
    <row r="19" spans="1:2" ht="20.25">
      <c r="A19" s="17" t="s">
        <v>121</v>
      </c>
      <c r="B19" s="19"/>
    </row>
    <row r="20" spans="1:2" ht="20.25">
      <c r="A20" s="17" t="s">
        <v>123</v>
      </c>
      <c r="B20" s="19"/>
    </row>
    <row r="21" spans="1:2" ht="21" thickBot="1">
      <c r="A21" s="18" t="s">
        <v>100</v>
      </c>
      <c r="B21" s="19"/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2004-06-25T23:52:39Z</cp:lastPrinted>
  <dcterms:created xsi:type="dcterms:W3CDTF">2003-04-10T01:25:59Z</dcterms:created>
  <dcterms:modified xsi:type="dcterms:W3CDTF">2016-03-13T17:07:39Z</dcterms:modified>
  <cp:category/>
  <cp:version/>
  <cp:contentType/>
  <cp:contentStatus/>
</cp:coreProperties>
</file>